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/>
  <xr:revisionPtr revIDLastSave="0" documentId="13_ncr:1_{ECB67ABF-011D-4051-B7F1-A9FB3F5173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kriv inn" sheetId="4" r:id="rId1"/>
    <sheet name="Forside" sheetId="1" r:id="rId2"/>
    <sheet name="Bakside" sheetId="2" r:id="rId3"/>
    <sheet name="Bruksanvisning" sheetId="5" r:id="rId4"/>
    <sheet name="Satser" sheetId="6" r:id="rId5"/>
    <sheet name="Ark1" sheetId="7" r:id="rId6"/>
  </sheets>
  <definedNames>
    <definedName name="_xlnm.Print_Area" localSheetId="2">Bakside!$A$1:$L$48</definedName>
    <definedName name="_xlnm.Print_Area" localSheetId="1">Forside!$A$1:$H$41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H26" i="1"/>
  <c r="H25" i="1"/>
  <c r="H22" i="1"/>
  <c r="H21" i="1"/>
  <c r="H20" i="1"/>
  <c r="H19" i="1"/>
  <c r="H18" i="1"/>
  <c r="H17" i="1"/>
  <c r="H16" i="1"/>
  <c r="H15" i="1"/>
  <c r="H14" i="1"/>
  <c r="H13" i="1"/>
  <c r="H12" i="1"/>
  <c r="F17" i="1" l="1"/>
  <c r="F15" i="1"/>
  <c r="F14" i="1"/>
  <c r="H20" i="4" l="1"/>
  <c r="K20" i="4"/>
  <c r="H21" i="4"/>
  <c r="H22" i="4" l="1"/>
  <c r="I20" i="4" s="1"/>
  <c r="I22" i="4" s="1"/>
  <c r="G7" i="2"/>
  <c r="G6" i="2"/>
  <c r="G5" i="2"/>
  <c r="G4" i="2"/>
  <c r="F24" i="1"/>
  <c r="J21" i="4" l="1"/>
  <c r="J22" i="4" s="1"/>
  <c r="H50" i="4"/>
  <c r="H51" i="4"/>
  <c r="H52" i="4"/>
  <c r="E17" i="1" l="1"/>
  <c r="E7" i="2"/>
  <c r="E6" i="2"/>
  <c r="E5" i="2"/>
  <c r="C7" i="2"/>
  <c r="C6" i="2"/>
  <c r="C5" i="2"/>
  <c r="E4" i="2"/>
  <c r="C4" i="2"/>
  <c r="I7" i="2"/>
  <c r="I6" i="2"/>
  <c r="I5" i="2"/>
  <c r="I4" i="2"/>
  <c r="G15" i="2" l="1"/>
  <c r="E24" i="1" s="1"/>
  <c r="H7" i="1"/>
  <c r="C38" i="2" l="1"/>
  <c r="L38" i="2" s="1"/>
  <c r="C37" i="2"/>
  <c r="L37" i="2" s="1"/>
  <c r="C36" i="2"/>
  <c r="L36" i="2" s="1"/>
  <c r="L46" i="2" l="1"/>
  <c r="G7" i="1" l="1"/>
  <c r="A4" i="2"/>
  <c r="F25" i="1" l="1"/>
  <c r="F23" i="1"/>
  <c r="F20" i="1"/>
  <c r="F7" i="2" l="1"/>
  <c r="F6" i="2"/>
  <c r="F5" i="2"/>
  <c r="A7" i="2"/>
  <c r="A6" i="2"/>
  <c r="A5" i="2"/>
  <c r="F4" i="2"/>
  <c r="D4" i="2"/>
  <c r="B4" i="2"/>
  <c r="C45" i="2"/>
  <c r="C44" i="2"/>
  <c r="C43" i="2"/>
  <c r="C42" i="2"/>
  <c r="L45" i="2"/>
  <c r="L44" i="2"/>
  <c r="L43" i="2"/>
  <c r="L42" i="2"/>
  <c r="A23" i="2"/>
  <c r="A24" i="2"/>
  <c r="A25" i="2"/>
  <c r="A22" i="2"/>
  <c r="H4" i="1"/>
  <c r="F4" i="1"/>
  <c r="C3" i="1"/>
  <c r="E20" i="1"/>
  <c r="G20" i="1" s="1"/>
  <c r="G12" i="1"/>
  <c r="E10" i="1"/>
  <c r="G11" i="1" s="1"/>
  <c r="H11" i="1" s="1"/>
  <c r="H29" i="1"/>
  <c r="H8" i="1"/>
  <c r="C7" i="1"/>
  <c r="C4" i="1"/>
  <c r="G8" i="1"/>
  <c r="C5" i="1"/>
  <c r="H3" i="1"/>
  <c r="G16" i="1"/>
  <c r="G18" i="1"/>
  <c r="G19" i="1"/>
  <c r="G21" i="1"/>
  <c r="G22" i="1"/>
  <c r="G26" i="1"/>
  <c r="G27" i="1"/>
  <c r="F15" i="2" l="1"/>
  <c r="E23" i="1" s="1"/>
  <c r="H15" i="2"/>
  <c r="I15" i="2"/>
  <c r="E25" i="1" s="1"/>
  <c r="G25" i="1" s="1"/>
  <c r="L48" i="2"/>
  <c r="G24" i="1" l="1"/>
  <c r="H24" i="1" s="1"/>
  <c r="G23" i="1"/>
  <c r="H23" i="1" s="1"/>
  <c r="L41" i="2"/>
  <c r="G29" i="1" s="1"/>
  <c r="E14" i="1" l="1"/>
  <c r="G14" i="1" s="1"/>
  <c r="G13" i="1"/>
  <c r="G17" i="1" l="1"/>
  <c r="E15" i="1"/>
  <c r="G15" i="1" s="1"/>
  <c r="G28" i="1" l="1"/>
  <c r="G31" i="1" s="1"/>
  <c r="G34" i="1" s="1"/>
</calcChain>
</file>

<file path=xl/sharedStrings.xml><?xml version="1.0" encoding="utf-8"?>
<sst xmlns="http://schemas.openxmlformats.org/spreadsheetml/2006/main" count="171" uniqueCount="123">
  <si>
    <t>Fra</t>
  </si>
  <si>
    <t>Etternavn, fornavn</t>
  </si>
  <si>
    <t>Privatadresse</t>
  </si>
  <si>
    <t>Stilling</t>
  </si>
  <si>
    <t>Fødselsnr.</t>
  </si>
  <si>
    <t>Poststed</t>
  </si>
  <si>
    <t>Tjenestested</t>
  </si>
  <si>
    <t>Postnr.</t>
  </si>
  <si>
    <t>Etat</t>
  </si>
  <si>
    <t>Bilagsstempel</t>
  </si>
  <si>
    <t>Regningen gjelder</t>
  </si>
  <si>
    <t>Kurs</t>
  </si>
  <si>
    <t>Annet</t>
  </si>
  <si>
    <t>Utreise</t>
  </si>
  <si>
    <t>Retur</t>
  </si>
  <si>
    <t>Antall</t>
  </si>
  <si>
    <t>Sats</t>
  </si>
  <si>
    <t>Beløp</t>
  </si>
  <si>
    <t>TTkode</t>
  </si>
  <si>
    <t>Dekket etter regn.</t>
  </si>
  <si>
    <t>Kursgodtgjørelse</t>
  </si>
  <si>
    <t>Kost og overnatting etter regning</t>
  </si>
  <si>
    <t>Innland over 12 timer</t>
  </si>
  <si>
    <t>Utland over 12 timer</t>
  </si>
  <si>
    <t>Kostgodt-gjørelse uten overnatting</t>
  </si>
  <si>
    <t>Innland</t>
  </si>
  <si>
    <t>Utland</t>
  </si>
  <si>
    <t>Kostgodt-gjørelse ved overnatting</t>
  </si>
  <si>
    <t>Nattillegg</t>
  </si>
  <si>
    <t>Nattillegg ulegitimert</t>
  </si>
  <si>
    <t>Passasjertillegg</t>
  </si>
  <si>
    <t>Eget skyssmiddel</t>
  </si>
  <si>
    <t>Opphold utover 28 døgn</t>
  </si>
  <si>
    <t>Kostgodtgjørelse</t>
  </si>
  <si>
    <t>BRUTTO REISEREGNING</t>
  </si>
  <si>
    <t>Trekk</t>
  </si>
  <si>
    <t>Frokost/lunsj/middag</t>
  </si>
  <si>
    <t>-</t>
  </si>
  <si>
    <t>Reiseforskudd</t>
  </si>
  <si>
    <t>Utbet. Sted</t>
  </si>
  <si>
    <t>NETTOBELØP</t>
  </si>
  <si>
    <t>Til gode</t>
  </si>
  <si>
    <t>Skyldig</t>
  </si>
  <si>
    <t>Utsteders underskrift</t>
  </si>
  <si>
    <t>Dato</t>
  </si>
  <si>
    <t>Jeg samtykker i at evt. Skyldig beløp kan trekkes i lønn</t>
  </si>
  <si>
    <t>Att. Fra over-ordnet</t>
  </si>
  <si>
    <t>Anvisning</t>
  </si>
  <si>
    <t>Anvisende myndiget</t>
  </si>
  <si>
    <t>Underskrft</t>
  </si>
  <si>
    <t>Paraf.</t>
  </si>
  <si>
    <t>Reisespesifikasjon</t>
  </si>
  <si>
    <t>Til</t>
  </si>
  <si>
    <t>Egen bil</t>
  </si>
  <si>
    <t>Type losji</t>
  </si>
  <si>
    <t>Navn,adr</t>
  </si>
  <si>
    <t>Ant. Netter</t>
  </si>
  <si>
    <t>Kl.</t>
  </si>
  <si>
    <t>Sted</t>
  </si>
  <si>
    <t>Km.</t>
  </si>
  <si>
    <t>pass.</t>
  </si>
  <si>
    <t>Overføres til s.1:Sum denne reisen</t>
  </si>
  <si>
    <t>Tidl. Godtgjort i år (km) +</t>
  </si>
  <si>
    <t>Sum km i år =</t>
  </si>
  <si>
    <t>Utlegg</t>
  </si>
  <si>
    <t>Utlegg til kost og losji</t>
  </si>
  <si>
    <t>Evt. omregnet fra annen valuta</t>
  </si>
  <si>
    <t>Mynt</t>
  </si>
  <si>
    <t>Spesifikasjon</t>
  </si>
  <si>
    <t>Frokost</t>
  </si>
  <si>
    <t>Lunsj</t>
  </si>
  <si>
    <t>Middag</t>
  </si>
  <si>
    <t>Sum trekk kostgodtgjøring</t>
  </si>
  <si>
    <t>Reise-utlegg</t>
  </si>
  <si>
    <t>Sum dekket etter regning</t>
  </si>
  <si>
    <t>Merknader</t>
  </si>
  <si>
    <t>Konto</t>
  </si>
  <si>
    <t>Navn</t>
  </si>
  <si>
    <t>Adresse</t>
  </si>
  <si>
    <t>Hjemkomst</t>
  </si>
  <si>
    <t>Navn på pass:</t>
  </si>
  <si>
    <t>Fradrag måltider</t>
  </si>
  <si>
    <t>Antall frokost</t>
  </si>
  <si>
    <t>Antall lunsj</t>
  </si>
  <si>
    <t>Antall middag</t>
  </si>
  <si>
    <t>Antall døgn med full forpleining</t>
  </si>
  <si>
    <t>Type</t>
  </si>
  <si>
    <t>Kr.</t>
  </si>
  <si>
    <t>Annen overnatting (nattillegg)</t>
  </si>
  <si>
    <t>Antall døgn</t>
  </si>
  <si>
    <t>Innland 9 - 12 timer</t>
  </si>
  <si>
    <t>Utlegg skyss</t>
  </si>
  <si>
    <t>Utlegg overnatting</t>
  </si>
  <si>
    <t>(overført fra baksida)</t>
  </si>
  <si>
    <t>Tilhenger</t>
  </si>
  <si>
    <t>Attestasjon</t>
  </si>
  <si>
    <t>Tillhenger</t>
  </si>
  <si>
    <t>Motorsykkel</t>
  </si>
  <si>
    <t>Innland 6 - 12 timer</t>
  </si>
  <si>
    <t>Dagdiett 6 - 12 t</t>
  </si>
  <si>
    <t>Dagdiett over 12 t</t>
  </si>
  <si>
    <t>Døgnfravær over 12 t</t>
  </si>
  <si>
    <t>Natttillegg</t>
  </si>
  <si>
    <t>Bil</t>
  </si>
  <si>
    <t>Pass.</t>
  </si>
  <si>
    <t>Km</t>
  </si>
  <si>
    <t>Elbil</t>
  </si>
  <si>
    <t>Bil inntil 10000 km.</t>
  </si>
  <si>
    <t>passasjer</t>
  </si>
  <si>
    <t xml:space="preserve">Navn </t>
  </si>
  <si>
    <t>Utlegg skyss(taxi, drosje, tog, buss og lignende.)</t>
  </si>
  <si>
    <t>Reisen din</t>
  </si>
  <si>
    <t>Kjøring:</t>
  </si>
  <si>
    <t>STARTSIDE REISEREGNING</t>
  </si>
  <si>
    <t>Reiseregning for enkeltreise 2024</t>
  </si>
  <si>
    <t>Reisende</t>
  </si>
  <si>
    <t>Hva gjelder reisen</t>
  </si>
  <si>
    <t>Skriv inn alle dine opplysninger vedrørende reisen her. Gule felter MÅ være utfylt.</t>
  </si>
  <si>
    <t>Km passasjer</t>
  </si>
  <si>
    <t>Du skriver ut både forside og bakside, og leverer til den som skal attestere/anvise.</t>
  </si>
  <si>
    <t>Ansvar:</t>
  </si>
  <si>
    <t>Funksjon:</t>
  </si>
  <si>
    <t>Prosjekt: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</si>
</sst>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0.0"/>
    <numFmt numFmtId="166" formatCode="000000\-00000"/>
    <numFmt numFmtId="167" formatCode="hh:mm;@"/>
  </numFmts>
  <fonts count="24" x14ac:knownFonts="1">
    <font>
      <sz val="10"/>
      <name val="Arial"/>
    </font>
    <font>
      <b/>
      <i/>
      <sz val="16"/>
      <name val="Arial"/>
      <family val="2"/>
    </font>
    <font>
      <sz val="8"/>
      <name val="Arial"/>
      <family val="2"/>
    </font>
    <font>
      <sz val="6"/>
      <name val="Times New Roman"/>
      <family val="1"/>
    </font>
    <font>
      <sz val="6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8"/>
      <name val="Arial"/>
      <family val="2"/>
    </font>
    <font>
      <sz val="10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316">
    <xf numFmtId="0" fontId="0" fillId="0" borderId="0" xfId="0"/>
    <xf numFmtId="0" fontId="4" fillId="2" borderId="1" xfId="0" applyFont="1" applyFill="1" applyBorder="1"/>
    <xf numFmtId="0" fontId="3" fillId="0" borderId="1" xfId="0" applyFont="1" applyBorder="1"/>
    <xf numFmtId="0" fontId="0" fillId="0" borderId="1" xfId="0" applyBorder="1"/>
    <xf numFmtId="0" fontId="4" fillId="0" borderId="1" xfId="0" applyFont="1" applyBorder="1"/>
    <xf numFmtId="0" fontId="3" fillId="0" borderId="2" xfId="0" applyFont="1" applyBorder="1"/>
    <xf numFmtId="0" fontId="0" fillId="0" borderId="2" xfId="0" applyBorder="1"/>
    <xf numFmtId="0" fontId="4" fillId="0" borderId="2" xfId="0" applyFont="1" applyBorder="1"/>
    <xf numFmtId="0" fontId="4" fillId="2" borderId="2" xfId="0" applyFont="1" applyFill="1" applyBorder="1"/>
    <xf numFmtId="0" fontId="0" fillId="0" borderId="3" xfId="0" applyBorder="1"/>
    <xf numFmtId="0" fontId="4" fillId="2" borderId="3" xfId="0" applyFont="1" applyFill="1" applyBorder="1"/>
    <xf numFmtId="0" fontId="4" fillId="2" borderId="4" xfId="0" applyFont="1" applyFill="1" applyBorder="1"/>
    <xf numFmtId="0" fontId="0" fillId="2" borderId="1" xfId="0" applyFill="1" applyBorder="1"/>
    <xf numFmtId="0" fontId="0" fillId="2" borderId="2" xfId="0" applyFill="1" applyBorder="1"/>
    <xf numFmtId="0" fontId="5" fillId="2" borderId="3" xfId="0" applyFont="1" applyFill="1" applyBorder="1" applyAlignment="1">
      <alignment horizontal="center"/>
    </xf>
    <xf numFmtId="0" fontId="0" fillId="2" borderId="3" xfId="0" applyFill="1" applyBorder="1"/>
    <xf numFmtId="0" fontId="5" fillId="2" borderId="2" xfId="0" applyFont="1" applyFill="1" applyBorder="1" applyAlignment="1">
      <alignment horizontal="center"/>
    </xf>
    <xf numFmtId="2" fontId="0" fillId="0" borderId="2" xfId="0" applyNumberFormat="1" applyBorder="1"/>
    <xf numFmtId="2" fontId="0" fillId="0" borderId="3" xfId="0" applyNumberFormat="1" applyBorder="1"/>
    <xf numFmtId="0" fontId="5" fillId="2" borderId="1" xfId="0" applyFont="1" applyFill="1" applyBorder="1" applyAlignment="1">
      <alignment horizontal="center"/>
    </xf>
    <xf numFmtId="2" fontId="0" fillId="0" borderId="1" xfId="0" applyNumberFormat="1" applyBorder="1"/>
    <xf numFmtId="2" fontId="5" fillId="0" borderId="2" xfId="0" applyNumberFormat="1" applyFont="1" applyBorder="1"/>
    <xf numFmtId="2" fontId="5" fillId="0" borderId="1" xfId="0" applyNumberFormat="1" applyFont="1" applyBorder="1"/>
    <xf numFmtId="0" fontId="2" fillId="2" borderId="1" xfId="0" applyFont="1" applyFill="1" applyBorder="1"/>
    <xf numFmtId="0" fontId="8" fillId="2" borderId="2" xfId="0" applyFont="1" applyFill="1" applyBorder="1"/>
    <xf numFmtId="0" fontId="4" fillId="2" borderId="2" xfId="0" applyFont="1" applyFill="1" applyBorder="1" applyAlignment="1">
      <alignment horizontal="right"/>
    </xf>
    <xf numFmtId="2" fontId="9" fillId="0" borderId="3" xfId="0" applyNumberFormat="1" applyFont="1" applyBorder="1"/>
    <xf numFmtId="2" fontId="9" fillId="0" borderId="1" xfId="0" applyNumberFormat="1" applyFont="1" applyBorder="1"/>
    <xf numFmtId="0" fontId="0" fillId="2" borderId="1" xfId="0" applyFill="1" applyBorder="1" applyAlignment="1">
      <alignment horizontal="center"/>
    </xf>
    <xf numFmtId="0" fontId="10" fillId="0" borderId="0" xfId="0" applyFont="1"/>
    <xf numFmtId="0" fontId="11" fillId="0" borderId="0" xfId="0" applyFont="1"/>
    <xf numFmtId="14" fontId="0" fillId="0" borderId="3" xfId="0" applyNumberFormat="1" applyBorder="1"/>
    <xf numFmtId="14" fontId="0" fillId="0" borderId="4" xfId="0" applyNumberFormat="1" applyBorder="1"/>
    <xf numFmtId="2" fontId="9" fillId="0" borderId="2" xfId="0" applyNumberFormat="1" applyFont="1" applyBorder="1"/>
    <xf numFmtId="0" fontId="4" fillId="2" borderId="10" xfId="0" applyFont="1" applyFill="1" applyBorder="1"/>
    <xf numFmtId="14" fontId="0" fillId="0" borderId="8" xfId="0" applyNumberFormat="1" applyBorder="1"/>
    <xf numFmtId="20" fontId="0" fillId="0" borderId="1" xfId="0" applyNumberFormat="1" applyBorder="1"/>
    <xf numFmtId="1" fontId="0" fillId="0" borderId="1" xfId="0" applyNumberFormat="1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2" fontId="0" fillId="0" borderId="10" xfId="0" applyNumberFormat="1" applyBorder="1"/>
    <xf numFmtId="14" fontId="0" fillId="0" borderId="7" xfId="0" applyNumberFormat="1" applyBorder="1"/>
    <xf numFmtId="2" fontId="0" fillId="0" borderId="17" xfId="0" applyNumberFormat="1" applyBorder="1"/>
    <xf numFmtId="14" fontId="0" fillId="0" borderId="18" xfId="0" applyNumberFormat="1" applyBorder="1"/>
    <xf numFmtId="0" fontId="0" fillId="0" borderId="9" xfId="0" applyBorder="1"/>
    <xf numFmtId="2" fontId="0" fillId="0" borderId="19" xfId="0" applyNumberFormat="1" applyBorder="1"/>
    <xf numFmtId="2" fontId="0" fillId="0" borderId="11" xfId="0" applyNumberFormat="1" applyBorder="1"/>
    <xf numFmtId="0" fontId="0" fillId="0" borderId="21" xfId="0" applyBorder="1"/>
    <xf numFmtId="0" fontId="13" fillId="0" borderId="0" xfId="0" applyFont="1"/>
    <xf numFmtId="0" fontId="0" fillId="0" borderId="4" xfId="0" applyBorder="1"/>
    <xf numFmtId="0" fontId="13" fillId="3" borderId="0" xfId="0" applyFont="1" applyFill="1"/>
    <xf numFmtId="0" fontId="5" fillId="2" borderId="4" xfId="0" applyFont="1" applyFill="1" applyBorder="1" applyAlignment="1">
      <alignment horizontal="center"/>
    </xf>
    <xf numFmtId="0" fontId="0" fillId="2" borderId="4" xfId="0" applyFill="1" applyBorder="1"/>
    <xf numFmtId="2" fontId="0" fillId="0" borderId="4" xfId="0" applyNumberFormat="1" applyBorder="1"/>
    <xf numFmtId="2" fontId="0" fillId="0" borderId="23" xfId="0" applyNumberFormat="1" applyBorder="1"/>
    <xf numFmtId="0" fontId="6" fillId="2" borderId="1" xfId="0" applyFont="1" applyFill="1" applyBorder="1" applyAlignment="1">
      <alignment wrapText="1"/>
    </xf>
    <xf numFmtId="0" fontId="4" fillId="3" borderId="1" xfId="0" applyFont="1" applyFill="1" applyBorder="1"/>
    <xf numFmtId="0" fontId="0" fillId="3" borderId="1" xfId="0" applyFill="1" applyBorder="1"/>
    <xf numFmtId="0" fontId="16" fillId="0" borderId="0" xfId="0" applyFont="1"/>
    <xf numFmtId="0" fontId="12" fillId="0" borderId="0" xfId="0" applyFont="1"/>
    <xf numFmtId="0" fontId="2" fillId="2" borderId="3" xfId="0" applyFont="1" applyFill="1" applyBorder="1"/>
    <xf numFmtId="164" fontId="0" fillId="0" borderId="0" xfId="1" applyFont="1"/>
    <xf numFmtId="0" fontId="18" fillId="5" borderId="0" xfId="0" applyFont="1" applyFill="1"/>
    <xf numFmtId="0" fontId="0" fillId="5" borderId="0" xfId="0" applyFill="1"/>
    <xf numFmtId="0" fontId="12" fillId="0" borderId="1" xfId="0" quotePrefix="1" applyFont="1" applyBorder="1"/>
    <xf numFmtId="0" fontId="15" fillId="5" borderId="0" xfId="0" applyFont="1" applyFill="1"/>
    <xf numFmtId="0" fontId="13" fillId="5" borderId="0" xfId="0" applyFont="1" applyFill="1"/>
    <xf numFmtId="0" fontId="12" fillId="5" borderId="0" xfId="0" applyFont="1" applyFill="1" applyProtection="1">
      <protection locked="0"/>
    </xf>
    <xf numFmtId="0" fontId="12" fillId="5" borderId="0" xfId="0" applyFont="1" applyFill="1"/>
    <xf numFmtId="14" fontId="0" fillId="5" borderId="0" xfId="0" applyNumberFormat="1" applyFill="1" applyProtection="1">
      <protection locked="0"/>
    </xf>
    <xf numFmtId="1" fontId="0" fillId="5" borderId="0" xfId="0" applyNumberFormat="1" applyFill="1" applyProtection="1">
      <protection locked="0"/>
    </xf>
    <xf numFmtId="0" fontId="0" fillId="6" borderId="1" xfId="0" applyFill="1" applyBorder="1"/>
    <xf numFmtId="0" fontId="12" fillId="3" borderId="20" xfId="0" applyFont="1" applyFill="1" applyBorder="1" applyAlignment="1">
      <alignment horizontal="center"/>
    </xf>
    <xf numFmtId="0" fontId="0" fillId="7" borderId="1" xfId="0" applyFill="1" applyBorder="1"/>
    <xf numFmtId="0" fontId="0" fillId="0" borderId="0" xfId="0" applyProtection="1">
      <protection locked="0"/>
    </xf>
    <xf numFmtId="0" fontId="0" fillId="7" borderId="7" xfId="0" applyFill="1" applyBorder="1"/>
    <xf numFmtId="0" fontId="0" fillId="7" borderId="24" xfId="0" applyFill="1" applyBorder="1"/>
    <xf numFmtId="0" fontId="0" fillId="7" borderId="20" xfId="0" applyFill="1" applyBorder="1"/>
    <xf numFmtId="0" fontId="13" fillId="7" borderId="9" xfId="0" applyFont="1" applyFill="1" applyBorder="1"/>
    <xf numFmtId="0" fontId="12" fillId="7" borderId="2" xfId="0" applyFont="1" applyFill="1" applyBorder="1"/>
    <xf numFmtId="0" fontId="0" fillId="7" borderId="4" xfId="0" applyFill="1" applyBorder="1"/>
    <xf numFmtId="0" fontId="0" fillId="7" borderId="2" xfId="0" applyFill="1" applyBorder="1"/>
    <xf numFmtId="0" fontId="12" fillId="0" borderId="9" xfId="0" applyFont="1" applyBorder="1" applyProtection="1">
      <protection locked="0"/>
    </xf>
    <xf numFmtId="0" fontId="12" fillId="0" borderId="6" xfId="0" applyFont="1" applyBorder="1" applyProtection="1">
      <protection locked="0"/>
    </xf>
    <xf numFmtId="0" fontId="12" fillId="0" borderId="7" xfId="0" applyFont="1" applyBorder="1" applyProtection="1">
      <protection locked="0"/>
    </xf>
    <xf numFmtId="0" fontId="12" fillId="0" borderId="26" xfId="0" applyFont="1" applyBorder="1" applyProtection="1">
      <protection locked="0"/>
    </xf>
    <xf numFmtId="14" fontId="0" fillId="0" borderId="2" xfId="0" applyNumberFormat="1" applyBorder="1" applyProtection="1">
      <protection locked="0"/>
    </xf>
    <xf numFmtId="0" fontId="5" fillId="5" borderId="0" xfId="0" applyFont="1" applyFill="1"/>
    <xf numFmtId="0" fontId="0" fillId="0" borderId="22" xfId="0" applyBorder="1" applyProtection="1">
      <protection locked="0"/>
    </xf>
    <xf numFmtId="0" fontId="0" fillId="0" borderId="11" xfId="0" applyBorder="1" applyProtection="1">
      <protection locked="0"/>
    </xf>
    <xf numFmtId="0" fontId="12" fillId="0" borderId="10" xfId="0" applyFont="1" applyBorder="1" applyProtection="1">
      <protection locked="0"/>
    </xf>
    <xf numFmtId="0" fontId="0" fillId="7" borderId="8" xfId="0" applyFill="1" applyBorder="1"/>
    <xf numFmtId="0" fontId="0" fillId="7" borderId="22" xfId="0" applyFill="1" applyBorder="1"/>
    <xf numFmtId="0" fontId="13" fillId="7" borderId="31" xfId="0" applyFont="1" applyFill="1" applyBorder="1"/>
    <xf numFmtId="0" fontId="13" fillId="7" borderId="32" xfId="0" applyFont="1" applyFill="1" applyBorder="1"/>
    <xf numFmtId="0" fontId="12" fillId="7" borderId="48" xfId="0" applyFont="1" applyFill="1" applyBorder="1"/>
    <xf numFmtId="0" fontId="0" fillId="7" borderId="34" xfId="0" applyFill="1" applyBorder="1"/>
    <xf numFmtId="0" fontId="0" fillId="0" borderId="49" xfId="0" applyBorder="1" applyProtection="1">
      <protection locked="0"/>
    </xf>
    <xf numFmtId="1" fontId="12" fillId="0" borderId="51" xfId="0" applyNumberFormat="1" applyFont="1" applyBorder="1" applyProtection="1">
      <protection locked="0"/>
    </xf>
    <xf numFmtId="0" fontId="12" fillId="0" borderId="51" xfId="0" applyFont="1" applyBorder="1" applyProtection="1">
      <protection locked="0"/>
    </xf>
    <xf numFmtId="0" fontId="18" fillId="0" borderId="0" xfId="0" applyFont="1"/>
    <xf numFmtId="0" fontId="5" fillId="0" borderId="0" xfId="0" applyFont="1" applyAlignment="1">
      <alignment horizontal="center"/>
    </xf>
    <xf numFmtId="0" fontId="12" fillId="0" borderId="0" xfId="0" applyFont="1" applyProtection="1">
      <protection locked="0"/>
    </xf>
    <xf numFmtId="14" fontId="0" fillId="0" borderId="0" xfId="0" applyNumberFormat="1" applyProtection="1">
      <protection locked="0"/>
    </xf>
    <xf numFmtId="1" fontId="12" fillId="0" borderId="0" xfId="0" applyNumberFormat="1" applyFont="1" applyProtection="1">
      <protection locked="0"/>
    </xf>
    <xf numFmtId="1" fontId="0" fillId="0" borderId="0" xfId="0" applyNumberFormat="1" applyProtection="1">
      <protection locked="0"/>
    </xf>
    <xf numFmtId="0" fontId="13" fillId="7" borderId="50" xfId="0" applyFont="1" applyFill="1" applyBorder="1"/>
    <xf numFmtId="0" fontId="0" fillId="7" borderId="50" xfId="0" applyFill="1" applyBorder="1"/>
    <xf numFmtId="0" fontId="0" fillId="0" borderId="51" xfId="0" applyBorder="1" applyProtection="1">
      <protection locked="0"/>
    </xf>
    <xf numFmtId="0" fontId="0" fillId="0" borderId="52" xfId="0" applyBorder="1" applyProtection="1">
      <protection locked="0"/>
    </xf>
    <xf numFmtId="0" fontId="21" fillId="0" borderId="0" xfId="0" applyFont="1"/>
    <xf numFmtId="0" fontId="19" fillId="7" borderId="54" xfId="0" applyFont="1" applyFill="1" applyBorder="1"/>
    <xf numFmtId="0" fontId="19" fillId="7" borderId="53" xfId="0" applyFont="1" applyFill="1" applyBorder="1"/>
    <xf numFmtId="0" fontId="0" fillId="7" borderId="53" xfId="0" applyFill="1" applyBorder="1"/>
    <xf numFmtId="1" fontId="12" fillId="0" borderId="52" xfId="0" applyNumberFormat="1" applyFont="1" applyBorder="1" applyProtection="1">
      <protection locked="0"/>
    </xf>
    <xf numFmtId="0" fontId="22" fillId="0" borderId="0" xfId="0" applyFont="1"/>
    <xf numFmtId="14" fontId="0" fillId="8" borderId="1" xfId="0" applyNumberFormat="1" applyFill="1" applyBorder="1" applyProtection="1">
      <protection locked="0"/>
    </xf>
    <xf numFmtId="0" fontId="13" fillId="0" borderId="9" xfId="0" applyFont="1" applyBorder="1"/>
    <xf numFmtId="16" fontId="13" fillId="0" borderId="9" xfId="0" applyNumberFormat="1" applyFont="1" applyBorder="1"/>
    <xf numFmtId="0" fontId="12" fillId="0" borderId="11" xfId="0" applyFont="1" applyBorder="1" applyProtection="1">
      <protection locked="0"/>
    </xf>
    <xf numFmtId="2" fontId="12" fillId="0" borderId="0" xfId="0" applyNumberFormat="1" applyFont="1"/>
    <xf numFmtId="14" fontId="0" fillId="8" borderId="3" xfId="0" applyNumberFormat="1" applyFill="1" applyBorder="1" applyProtection="1">
      <protection locked="0"/>
    </xf>
    <xf numFmtId="0" fontId="5" fillId="5" borderId="21" xfId="0" applyFont="1" applyFill="1" applyBorder="1"/>
    <xf numFmtId="0" fontId="0" fillId="5" borderId="21" xfId="0" applyFill="1" applyBorder="1"/>
    <xf numFmtId="14" fontId="0" fillId="5" borderId="21" xfId="0" applyNumberFormat="1" applyFill="1" applyBorder="1"/>
    <xf numFmtId="20" fontId="0" fillId="5" borderId="21" xfId="0" applyNumberFormat="1" applyFill="1" applyBorder="1" applyProtection="1">
      <protection locked="0"/>
    </xf>
    <xf numFmtId="0" fontId="12" fillId="0" borderId="2" xfId="0" applyFont="1" applyBorder="1" applyProtection="1">
      <protection locked="0"/>
    </xf>
    <xf numFmtId="2" fontId="21" fillId="0" borderId="0" xfId="0" applyNumberFormat="1" applyFont="1"/>
    <xf numFmtId="0" fontId="21" fillId="5" borderId="0" xfId="0" applyFont="1" applyFill="1"/>
    <xf numFmtId="0" fontId="0" fillId="8" borderId="1" xfId="0" applyFill="1" applyBorder="1" applyProtection="1">
      <protection locked="0"/>
    </xf>
    <xf numFmtId="0" fontId="0" fillId="0" borderId="15" xfId="0" applyBorder="1" applyProtection="1">
      <protection locked="0"/>
    </xf>
    <xf numFmtId="14" fontId="0" fillId="0" borderId="15" xfId="0" applyNumberFormat="1" applyBorder="1" applyProtection="1">
      <protection locked="0"/>
    </xf>
    <xf numFmtId="1" fontId="0" fillId="0" borderId="15" xfId="0" applyNumberFormat="1" applyBorder="1" applyProtection="1">
      <protection locked="0"/>
    </xf>
    <xf numFmtId="0" fontId="12" fillId="7" borderId="56" xfId="0" applyFont="1" applyFill="1" applyBorder="1" applyProtection="1">
      <protection locked="0"/>
    </xf>
    <xf numFmtId="0" fontId="0" fillId="7" borderId="56" xfId="0" applyFill="1" applyBorder="1" applyProtection="1">
      <protection locked="0"/>
    </xf>
    <xf numFmtId="0" fontId="0" fillId="7" borderId="57" xfId="0" applyFill="1" applyBorder="1" applyProtection="1">
      <protection locked="0"/>
    </xf>
    <xf numFmtId="0" fontId="5" fillId="0" borderId="52" xfId="0" applyFont="1" applyBorder="1" applyAlignment="1" applyProtection="1">
      <alignment horizontal="center"/>
      <protection locked="0"/>
    </xf>
    <xf numFmtId="2" fontId="5" fillId="0" borderId="52" xfId="0" applyNumberFormat="1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0" fillId="7" borderId="9" xfId="0" applyFill="1" applyBorder="1"/>
    <xf numFmtId="0" fontId="12" fillId="7" borderId="6" xfId="0" applyFont="1" applyFill="1" applyBorder="1"/>
    <xf numFmtId="0" fontId="0" fillId="7" borderId="31" xfId="0" applyFill="1" applyBorder="1"/>
    <xf numFmtId="0" fontId="12" fillId="0" borderId="8" xfId="0" applyFont="1" applyBorder="1" applyProtection="1">
      <protection locked="0"/>
    </xf>
    <xf numFmtId="14" fontId="0" fillId="0" borderId="1" xfId="0" applyNumberFormat="1" applyBorder="1" applyProtection="1">
      <protection locked="0"/>
    </xf>
    <xf numFmtId="1" fontId="0" fillId="0" borderId="58" xfId="0" applyNumberFormat="1" applyBorder="1" applyProtection="1">
      <protection locked="0"/>
    </xf>
    <xf numFmtId="0" fontId="0" fillId="0" borderId="58" xfId="0" applyBorder="1" applyProtection="1">
      <protection locked="0"/>
    </xf>
    <xf numFmtId="20" fontId="0" fillId="8" borderId="1" xfId="0" applyNumberFormat="1" applyFill="1" applyBorder="1" applyProtection="1">
      <protection locked="0"/>
    </xf>
    <xf numFmtId="167" fontId="0" fillId="8" borderId="1" xfId="0" applyNumberFormat="1" applyFill="1" applyBorder="1" applyProtection="1">
      <protection locked="0"/>
    </xf>
    <xf numFmtId="0" fontId="0" fillId="7" borderId="38" xfId="0" applyFill="1" applyBorder="1"/>
    <xf numFmtId="0" fontId="23" fillId="5" borderId="0" xfId="0" applyFont="1" applyFill="1"/>
    <xf numFmtId="1" fontId="23" fillId="5" borderId="0" xfId="0" applyNumberFormat="1" applyFont="1" applyFill="1"/>
    <xf numFmtId="165" fontId="23" fillId="5" borderId="0" xfId="0" applyNumberFormat="1" applyFont="1" applyFill="1"/>
    <xf numFmtId="2" fontId="23" fillId="5" borderId="0" xfId="0" applyNumberFormat="1" applyFont="1" applyFill="1"/>
    <xf numFmtId="0" fontId="20" fillId="0" borderId="0" xfId="0" applyFont="1"/>
    <xf numFmtId="0" fontId="0" fillId="8" borderId="30" xfId="0" applyFill="1" applyBorder="1" applyProtection="1">
      <protection locked="0"/>
    </xf>
    <xf numFmtId="0" fontId="0" fillId="7" borderId="20" xfId="0" applyFill="1" applyBorder="1" applyAlignment="1">
      <alignment horizontal="left"/>
    </xf>
    <xf numFmtId="0" fontId="0" fillId="7" borderId="29" xfId="0" applyFill="1" applyBorder="1" applyAlignment="1">
      <alignment horizontal="left"/>
    </xf>
    <xf numFmtId="0" fontId="5" fillId="7" borderId="20" xfId="0" applyFont="1" applyFill="1" applyBorder="1" applyAlignment="1">
      <alignment horizontal="left"/>
    </xf>
    <xf numFmtId="0" fontId="5" fillId="7" borderId="21" xfId="0" applyFont="1" applyFill="1" applyBorder="1" applyAlignment="1">
      <alignment horizontal="left"/>
    </xf>
    <xf numFmtId="0" fontId="5" fillId="7" borderId="29" xfId="0" applyFont="1" applyFill="1" applyBorder="1" applyAlignment="1">
      <alignment horizontal="left"/>
    </xf>
    <xf numFmtId="0" fontId="5" fillId="7" borderId="20" xfId="0" applyFont="1" applyFill="1" applyBorder="1" applyAlignment="1" applyProtection="1">
      <alignment horizontal="left"/>
      <protection locked="0"/>
    </xf>
    <xf numFmtId="0" fontId="5" fillId="7" borderId="21" xfId="0" applyFont="1" applyFill="1" applyBorder="1" applyAlignment="1" applyProtection="1">
      <alignment horizontal="left"/>
      <protection locked="0"/>
    </xf>
    <xf numFmtId="0" fontId="5" fillId="7" borderId="29" xfId="0" applyFont="1" applyFill="1" applyBorder="1" applyAlignment="1" applyProtection="1">
      <alignment horizontal="left"/>
      <protection locked="0"/>
    </xf>
    <xf numFmtId="0" fontId="19" fillId="7" borderId="20" xfId="0" applyFont="1" applyFill="1" applyBorder="1" applyAlignment="1">
      <alignment horizontal="left"/>
    </xf>
    <xf numFmtId="0" fontId="19" fillId="7" borderId="29" xfId="0" applyFont="1" applyFill="1" applyBorder="1" applyAlignment="1">
      <alignment horizontal="left"/>
    </xf>
    <xf numFmtId="0" fontId="0" fillId="0" borderId="47" xfId="0" applyBorder="1" applyAlignment="1">
      <alignment horizontal="left"/>
    </xf>
    <xf numFmtId="0" fontId="0" fillId="0" borderId="45" xfId="0" applyBorder="1" applyAlignment="1">
      <alignment horizontal="left"/>
    </xf>
    <xf numFmtId="166" fontId="0" fillId="0" borderId="20" xfId="0" quotePrefix="1" applyNumberFormat="1" applyBorder="1" applyAlignment="1" applyProtection="1">
      <alignment horizontal="left"/>
      <protection locked="0"/>
    </xf>
    <xf numFmtId="166" fontId="0" fillId="0" borderId="21" xfId="0" quotePrefix="1" applyNumberFormat="1" applyBorder="1" applyAlignment="1" applyProtection="1">
      <alignment horizontal="left"/>
      <protection locked="0"/>
    </xf>
    <xf numFmtId="166" fontId="0" fillId="0" borderId="29" xfId="0" quotePrefix="1" applyNumberFormat="1" applyBorder="1" applyAlignment="1" applyProtection="1">
      <alignment horizontal="left"/>
      <protection locked="0"/>
    </xf>
    <xf numFmtId="0" fontId="0" fillId="7" borderId="8" xfId="0" applyFill="1" applyBorder="1"/>
    <xf numFmtId="0" fontId="0" fillId="7" borderId="1" xfId="0" applyFill="1" applyBorder="1"/>
    <xf numFmtId="0" fontId="12" fillId="0" borderId="20" xfId="0" applyFont="1" applyBorder="1" applyProtection="1">
      <protection locked="0"/>
    </xf>
    <xf numFmtId="0" fontId="0" fillId="0" borderId="21" xfId="0" applyBorder="1" applyProtection="1">
      <protection locked="0"/>
    </xf>
    <xf numFmtId="0" fontId="0" fillId="0" borderId="55" xfId="0" applyBorder="1" applyProtection="1">
      <protection locked="0"/>
    </xf>
    <xf numFmtId="0" fontId="5" fillId="7" borderId="6" xfId="0" applyFont="1" applyFill="1" applyBorder="1" applyAlignment="1">
      <alignment horizontal="center"/>
    </xf>
    <xf numFmtId="0" fontId="12" fillId="7" borderId="9" xfId="0" applyFont="1" applyFill="1" applyBorder="1" applyAlignment="1">
      <alignment horizontal="center"/>
    </xf>
    <xf numFmtId="0" fontId="12" fillId="7" borderId="19" xfId="0" applyFont="1" applyFill="1" applyBorder="1" applyAlignment="1">
      <alignment horizontal="center"/>
    </xf>
    <xf numFmtId="0" fontId="0" fillId="0" borderId="48" xfId="0" applyBorder="1" applyProtection="1">
      <protection locked="0"/>
    </xf>
    <xf numFmtId="0" fontId="0" fillId="0" borderId="56" xfId="0" applyBorder="1" applyProtection="1">
      <protection locked="0"/>
    </xf>
    <xf numFmtId="0" fontId="0" fillId="0" borderId="57" xfId="0" applyBorder="1" applyProtection="1">
      <protection locked="0"/>
    </xf>
    <xf numFmtId="0" fontId="12" fillId="0" borderId="24" xfId="0" applyFont="1" applyBorder="1" applyAlignment="1" applyProtection="1">
      <alignment horizontal="left"/>
      <protection locked="0"/>
    </xf>
    <xf numFmtId="0" fontId="12" fillId="0" borderId="37" xfId="0" applyFont="1" applyBorder="1" applyAlignment="1" applyProtection="1">
      <alignment horizontal="left"/>
      <protection locked="0"/>
    </xf>
    <xf numFmtId="0" fontId="12" fillId="0" borderId="30" xfId="0" applyFont="1" applyBorder="1" applyAlignment="1" applyProtection="1">
      <alignment horizontal="left"/>
      <protection locked="0"/>
    </xf>
    <xf numFmtId="0" fontId="0" fillId="7" borderId="7" xfId="0" applyFill="1" applyBorder="1"/>
    <xf numFmtId="0" fontId="0" fillId="7" borderId="2" xfId="0" applyFill="1" applyBorder="1"/>
    <xf numFmtId="0" fontId="19" fillId="7" borderId="39" xfId="0" applyFont="1" applyFill="1" applyBorder="1"/>
    <xf numFmtId="0" fontId="20" fillId="7" borderId="40" xfId="0" applyFont="1" applyFill="1" applyBorder="1"/>
    <xf numFmtId="0" fontId="20" fillId="7" borderId="41" xfId="0" applyFont="1" applyFill="1" applyBorder="1"/>
    <xf numFmtId="0" fontId="12" fillId="0" borderId="1" xfId="0" applyFont="1" applyBorder="1" applyProtection="1">
      <protection locked="0"/>
    </xf>
    <xf numFmtId="0" fontId="12" fillId="0" borderId="2" xfId="0" applyFont="1" applyBorder="1" applyProtection="1">
      <protection locked="0"/>
    </xf>
    <xf numFmtId="0" fontId="0" fillId="7" borderId="42" xfId="0" applyFill="1" applyBorder="1"/>
    <xf numFmtId="0" fontId="0" fillId="7" borderId="43" xfId="0" applyFill="1" applyBorder="1"/>
    <xf numFmtId="0" fontId="0" fillId="7" borderId="44" xfId="0" applyFill="1" applyBorder="1"/>
    <xf numFmtId="0" fontId="19" fillId="7" borderId="34" xfId="0" applyFont="1" applyFill="1" applyBorder="1" applyAlignment="1">
      <alignment horizontal="left"/>
    </xf>
    <xf numFmtId="0" fontId="19" fillId="7" borderId="35" xfId="0" applyFont="1" applyFill="1" applyBorder="1" applyAlignment="1">
      <alignment horizontal="left"/>
    </xf>
    <xf numFmtId="0" fontId="19" fillId="7" borderId="36" xfId="0" applyFont="1" applyFill="1" applyBorder="1" applyAlignment="1">
      <alignment horizontal="left"/>
    </xf>
    <xf numFmtId="0" fontId="12" fillId="0" borderId="21" xfId="0" applyFont="1" applyBorder="1" applyProtection="1">
      <protection locked="0"/>
    </xf>
    <xf numFmtId="0" fontId="12" fillId="0" borderId="55" xfId="0" applyFont="1" applyBorder="1" applyProtection="1">
      <protection locked="0"/>
    </xf>
    <xf numFmtId="0" fontId="12" fillId="0" borderId="31" xfId="0" applyFont="1" applyBorder="1" applyProtection="1">
      <protection locked="0"/>
    </xf>
    <xf numFmtId="0" fontId="12" fillId="0" borderId="32" xfId="0" applyFont="1" applyBorder="1" applyProtection="1">
      <protection locked="0"/>
    </xf>
    <xf numFmtId="0" fontId="12" fillId="0" borderId="28" xfId="0" applyFont="1" applyBorder="1" applyProtection="1">
      <protection locked="0"/>
    </xf>
    <xf numFmtId="0" fontId="19" fillId="7" borderId="1" xfId="0" applyFont="1" applyFill="1" applyBorder="1" applyAlignment="1">
      <alignment horizontal="center"/>
    </xf>
    <xf numFmtId="0" fontId="5" fillId="7" borderId="1" xfId="0" applyFont="1" applyFill="1" applyBorder="1"/>
    <xf numFmtId="0" fontId="5" fillId="7" borderId="38" xfId="0" applyFont="1" applyFill="1" applyBorder="1"/>
    <xf numFmtId="0" fontId="5" fillId="7" borderId="23" xfId="0" applyFont="1" applyFill="1" applyBorder="1"/>
    <xf numFmtId="0" fontId="0" fillId="7" borderId="23" xfId="0" applyFill="1" applyBorder="1"/>
    <xf numFmtId="0" fontId="0" fillId="7" borderId="27" xfId="0" applyFill="1" applyBorder="1"/>
    <xf numFmtId="0" fontId="19" fillId="7" borderId="48" xfId="0" applyFont="1" applyFill="1" applyBorder="1"/>
    <xf numFmtId="0" fontId="19" fillId="7" borderId="56" xfId="0" applyFont="1" applyFill="1" applyBorder="1"/>
    <xf numFmtId="0" fontId="12" fillId="8" borderId="20" xfId="0" applyFont="1" applyFill="1" applyBorder="1" applyAlignment="1" applyProtection="1">
      <alignment horizontal="left"/>
      <protection locked="0"/>
    </xf>
    <xf numFmtId="0" fontId="12" fillId="8" borderId="21" xfId="0" applyFont="1" applyFill="1" applyBorder="1" applyAlignment="1" applyProtection="1">
      <alignment horizontal="left"/>
      <protection locked="0"/>
    </xf>
    <xf numFmtId="0" fontId="12" fillId="8" borderId="29" xfId="0" applyFont="1" applyFill="1" applyBorder="1" applyAlignment="1" applyProtection="1">
      <alignment horizontal="left"/>
      <protection locked="0"/>
    </xf>
    <xf numFmtId="0" fontId="12" fillId="0" borderId="20" xfId="0" applyFont="1" applyBorder="1" applyAlignment="1" applyProtection="1">
      <alignment horizontal="left"/>
      <protection locked="0"/>
    </xf>
    <xf numFmtId="0" fontId="12" fillId="0" borderId="21" xfId="0" applyFont="1" applyBorder="1" applyAlignment="1" applyProtection="1">
      <alignment horizontal="left"/>
      <protection locked="0"/>
    </xf>
    <xf numFmtId="0" fontId="12" fillId="0" borderId="29" xfId="0" applyFont="1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0" fillId="0" borderId="29" xfId="0" applyBorder="1" applyAlignment="1" applyProtection="1">
      <alignment horizontal="left"/>
      <protection locked="0"/>
    </xf>
    <xf numFmtId="0" fontId="12" fillId="0" borderId="20" xfId="0" quotePrefix="1" applyFont="1" applyBorder="1" applyAlignment="1" applyProtection="1">
      <alignment horizontal="left"/>
      <protection locked="0"/>
    </xf>
    <xf numFmtId="0" fontId="12" fillId="0" borderId="21" xfId="0" quotePrefix="1" applyFont="1" applyBorder="1" applyAlignment="1" applyProtection="1">
      <alignment horizontal="left"/>
      <protection locked="0"/>
    </xf>
    <xf numFmtId="0" fontId="12" fillId="0" borderId="29" xfId="0" quotePrefix="1" applyFont="1" applyBorder="1" applyAlignment="1" applyProtection="1">
      <alignment horizontal="left"/>
      <protection locked="0"/>
    </xf>
    <xf numFmtId="0" fontId="1" fillId="0" borderId="20" xfId="0" applyFont="1" applyBorder="1"/>
    <xf numFmtId="0" fontId="0" fillId="0" borderId="21" xfId="0" applyBorder="1"/>
    <xf numFmtId="0" fontId="0" fillId="0" borderId="29" xfId="0" applyBorder="1"/>
    <xf numFmtId="0" fontId="0" fillId="2" borderId="20" xfId="0" applyFill="1" applyBorder="1"/>
    <xf numFmtId="0" fontId="0" fillId="2" borderId="29" xfId="0" applyFill="1" applyBorder="1"/>
    <xf numFmtId="0" fontId="5" fillId="4" borderId="1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0" fillId="0" borderId="1" xfId="0" applyBorder="1"/>
    <xf numFmtId="0" fontId="0" fillId="4" borderId="1" xfId="0" applyFill="1" applyBorder="1"/>
    <xf numFmtId="0" fontId="12" fillId="3" borderId="31" xfId="0" applyFont="1" applyFill="1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0" fontId="5" fillId="4" borderId="3" xfId="0" applyFont="1" applyFill="1" applyBorder="1"/>
    <xf numFmtId="0" fontId="5" fillId="4" borderId="4" xfId="0" applyFont="1" applyFill="1" applyBorder="1"/>
    <xf numFmtId="0" fontId="5" fillId="2" borderId="1" xfId="0" applyFont="1" applyFill="1" applyBorder="1"/>
    <xf numFmtId="0" fontId="6" fillId="2" borderId="3" xfId="0" applyFont="1" applyFill="1" applyBorder="1" applyAlignment="1">
      <alignment wrapText="1"/>
    </xf>
    <xf numFmtId="0" fontId="6" fillId="2" borderId="4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0" borderId="5" xfId="0" applyBorder="1" applyAlignment="1">
      <alignment wrapText="1"/>
    </xf>
    <xf numFmtId="0" fontId="0" fillId="0" borderId="3" xfId="0" applyBorder="1" applyAlignment="1">
      <alignment wrapText="1"/>
    </xf>
    <xf numFmtId="0" fontId="0" fillId="2" borderId="1" xfId="0" applyFill="1" applyBorder="1"/>
    <xf numFmtId="0" fontId="2" fillId="2" borderId="1" xfId="0" applyFont="1" applyFill="1" applyBorder="1" applyAlignment="1">
      <alignment wrapText="1"/>
    </xf>
    <xf numFmtId="0" fontId="5" fillId="2" borderId="2" xfId="0" applyFont="1" applyFill="1" applyBorder="1"/>
    <xf numFmtId="0" fontId="0" fillId="2" borderId="2" xfId="0" applyFill="1" applyBorder="1"/>
    <xf numFmtId="0" fontId="5" fillId="2" borderId="3" xfId="0" applyFon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4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" fillId="3" borderId="20" xfId="0" applyFont="1" applyFill="1" applyBorder="1"/>
    <xf numFmtId="0" fontId="4" fillId="3" borderId="21" xfId="0" applyFont="1" applyFill="1" applyBorder="1"/>
    <xf numFmtId="0" fontId="4" fillId="3" borderId="29" xfId="0" applyFont="1" applyFill="1" applyBorder="1"/>
    <xf numFmtId="0" fontId="0" fillId="3" borderId="34" xfId="0" applyFill="1" applyBorder="1"/>
    <xf numFmtId="0" fontId="0" fillId="3" borderId="35" xfId="0" applyFill="1" applyBorder="1"/>
    <xf numFmtId="0" fontId="0" fillId="3" borderId="36" xfId="0" applyFill="1" applyBorder="1"/>
    <xf numFmtId="0" fontId="0" fillId="3" borderId="24" xfId="0" applyFill="1" applyBorder="1"/>
    <xf numFmtId="0" fontId="0" fillId="3" borderId="37" xfId="0" applyFill="1" applyBorder="1"/>
    <xf numFmtId="0" fontId="0" fillId="3" borderId="30" xfId="0" applyFill="1" applyBorder="1"/>
    <xf numFmtId="0" fontId="14" fillId="2" borderId="20" xfId="0" applyFont="1" applyFill="1" applyBorder="1"/>
    <xf numFmtId="0" fontId="2" fillId="0" borderId="21" xfId="0" applyFont="1" applyBorder="1"/>
    <xf numFmtId="0" fontId="2" fillId="0" borderId="29" xfId="0" applyFont="1" applyBorder="1"/>
    <xf numFmtId="0" fontId="7" fillId="4" borderId="3" xfId="0" applyFont="1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2" fillId="0" borderId="3" xfId="0" applyFont="1" applyBorder="1"/>
    <xf numFmtId="0" fontId="0" fillId="0" borderId="3" xfId="0" applyBorder="1"/>
    <xf numFmtId="0" fontId="14" fillId="2" borderId="34" xfId="0" applyFont="1" applyFill="1" applyBorder="1"/>
    <xf numFmtId="0" fontId="14" fillId="0" borderId="35" xfId="0" applyFont="1" applyBorder="1"/>
    <xf numFmtId="0" fontId="14" fillId="0" borderId="36" xfId="0" applyFont="1" applyBorder="1"/>
    <xf numFmtId="0" fontId="0" fillId="3" borderId="21" xfId="0" applyFill="1" applyBorder="1"/>
    <xf numFmtId="0" fontId="0" fillId="3" borderId="29" xfId="0" applyFill="1" applyBorder="1"/>
    <xf numFmtId="14" fontId="0" fillId="0" borderId="1" xfId="0" applyNumberFormat="1" applyBorder="1"/>
    <xf numFmtId="0" fontId="0" fillId="2" borderId="3" xfId="0" applyFill="1" applyBorder="1"/>
    <xf numFmtId="0" fontId="0" fillId="3" borderId="1" xfId="0" applyFill="1" applyBorder="1"/>
    <xf numFmtId="0" fontId="0" fillId="4" borderId="3" xfId="0" applyFill="1" applyBorder="1" applyAlignment="1">
      <alignment wrapText="1"/>
    </xf>
    <xf numFmtId="0" fontId="0" fillId="4" borderId="7" xfId="0" applyFill="1" applyBorder="1" applyAlignment="1">
      <alignment horizontal="right"/>
    </xf>
    <xf numFmtId="0" fontId="0" fillId="4" borderId="2" xfId="0" applyFill="1" applyBorder="1" applyAlignment="1">
      <alignment horizontal="right"/>
    </xf>
    <xf numFmtId="0" fontId="0" fillId="2" borderId="6" xfId="0" applyFill="1" applyBorder="1" applyAlignment="1">
      <alignment wrapText="1"/>
    </xf>
    <xf numFmtId="0" fontId="0" fillId="2" borderId="8" xfId="0" applyFill="1" applyBorder="1" applyAlignment="1">
      <alignment wrapText="1"/>
    </xf>
    <xf numFmtId="0" fontId="0" fillId="0" borderId="9" xfId="0" applyBorder="1"/>
    <xf numFmtId="0" fontId="4" fillId="4" borderId="39" xfId="0" applyFont="1" applyFill="1" applyBorder="1"/>
    <xf numFmtId="0" fontId="4" fillId="4" borderId="40" xfId="0" applyFont="1" applyFill="1" applyBorder="1"/>
    <xf numFmtId="0" fontId="4" fillId="4" borderId="41" xfId="0" applyFont="1" applyFill="1" applyBorder="1"/>
    <xf numFmtId="0" fontId="4" fillId="2" borderId="1" xfId="0" applyFont="1" applyFill="1" applyBorder="1"/>
    <xf numFmtId="0" fontId="4" fillId="2" borderId="8" xfId="0" applyFont="1" applyFill="1" applyBorder="1"/>
    <xf numFmtId="0" fontId="0" fillId="4" borderId="14" xfId="0" applyFill="1" applyBorder="1"/>
    <xf numFmtId="0" fontId="0" fillId="4" borderId="15" xfId="0" applyFill="1" applyBorder="1"/>
    <xf numFmtId="0" fontId="0" fillId="4" borderId="16" xfId="0" applyFill="1" applyBorder="1"/>
    <xf numFmtId="0" fontId="4" fillId="4" borderId="12" xfId="0" applyFont="1" applyFill="1" applyBorder="1" applyAlignment="1">
      <alignment horizontal="right"/>
    </xf>
    <xf numFmtId="0" fontId="4" fillId="4" borderId="0" xfId="0" applyFont="1" applyFill="1" applyAlignment="1">
      <alignment horizontal="right"/>
    </xf>
    <xf numFmtId="0" fontId="4" fillId="4" borderId="45" xfId="0" applyFont="1" applyFill="1" applyBorder="1" applyAlignment="1">
      <alignment horizontal="right"/>
    </xf>
    <xf numFmtId="0" fontId="0" fillId="4" borderId="35" xfId="0" applyFill="1" applyBorder="1"/>
    <xf numFmtId="0" fontId="0" fillId="0" borderId="35" xfId="0" applyBorder="1"/>
    <xf numFmtId="0" fontId="0" fillId="0" borderId="46" xfId="0" applyBorder="1"/>
    <xf numFmtId="0" fontId="0" fillId="4" borderId="47" xfId="0" applyFill="1" applyBorder="1"/>
    <xf numFmtId="0" fontId="0" fillId="0" borderId="0" xfId="0"/>
    <xf numFmtId="0" fontId="0" fillId="0" borderId="13" xfId="0" applyBorder="1"/>
    <xf numFmtId="0" fontId="0" fillId="0" borderId="47" xfId="0" applyBorder="1"/>
    <xf numFmtId="0" fontId="4" fillId="4" borderId="25" xfId="0" applyFont="1" applyFill="1" applyBorder="1" applyAlignment="1">
      <alignment horizontal="right"/>
    </xf>
    <xf numFmtId="0" fontId="4" fillId="4" borderId="35" xfId="0" applyFont="1" applyFill="1" applyBorder="1" applyAlignment="1">
      <alignment horizontal="right"/>
    </xf>
    <xf numFmtId="0" fontId="4" fillId="4" borderId="36" xfId="0" applyFont="1" applyFill="1" applyBorder="1" applyAlignment="1">
      <alignment horizontal="right"/>
    </xf>
    <xf numFmtId="0" fontId="0" fillId="0" borderId="20" xfId="0" applyBorder="1"/>
    <xf numFmtId="0" fontId="0" fillId="4" borderId="6" xfId="0" applyFill="1" applyBorder="1"/>
    <xf numFmtId="0" fontId="0" fillId="4" borderId="9" xfId="0" applyFill="1" applyBorder="1"/>
    <xf numFmtId="0" fontId="0" fillId="4" borderId="19" xfId="0" applyFill="1" applyBorder="1"/>
    <xf numFmtId="0" fontId="0" fillId="4" borderId="39" xfId="0" applyFill="1" applyBorder="1"/>
    <xf numFmtId="0" fontId="0" fillId="4" borderId="40" xfId="0" applyFill="1" applyBorder="1"/>
    <xf numFmtId="0" fontId="0" fillId="4" borderId="41" xfId="0" applyFill="1" applyBorder="1"/>
    <xf numFmtId="0" fontId="0" fillId="2" borderId="10" xfId="0" applyFill="1" applyBorder="1"/>
    <xf numFmtId="0" fontId="0" fillId="2" borderId="26" xfId="0" applyFill="1" applyBorder="1"/>
    <xf numFmtId="0" fontId="0" fillId="0" borderId="4" xfId="0" applyBorder="1" applyAlignment="1">
      <alignment horizontal="right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742950</xdr:colOff>
      <xdr:row>30</xdr:row>
      <xdr:rowOff>76200</xdr:rowOff>
    </xdr:from>
    <xdr:to>
      <xdr:col>5</xdr:col>
      <xdr:colOff>962025</xdr:colOff>
      <xdr:row>30</xdr:row>
      <xdr:rowOff>76200</xdr:rowOff>
    </xdr:to>
    <xdr:sp macro="" textlink="">
      <xdr:nvSpPr>
        <xdr:cNvPr id="1044" name="Line 12">
          <a:extLs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SpPr>
          <a:spLocks noChangeShapeType="1"/>
        </xdr:cNvSpPr>
      </xdr:nvSpPr>
      <xdr:spPr bwMode="auto">
        <a:xfrm flipV="1">
          <a:off x="2400300" y="6210300"/>
          <a:ext cx="2533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180975</xdr:colOff>
      <xdr:row>33</xdr:row>
      <xdr:rowOff>85725</xdr:rowOff>
    </xdr:from>
    <xdr:to>
      <xdr:col>5</xdr:col>
      <xdr:colOff>1009650</xdr:colOff>
      <xdr:row>33</xdr:row>
      <xdr:rowOff>85725</xdr:rowOff>
    </xdr:to>
    <xdr:sp macro="" textlink="">
      <xdr:nvSpPr>
        <xdr:cNvPr id="1045" name="Line 15">
          <a:extLst>
            <a:ext uri="{FF2B5EF4-FFF2-40B4-BE49-F238E27FC236}">
              <a16:creationId xmlns:a16="http://schemas.microsoft.com/office/drawing/2014/main" id="{00000000-0008-0000-0100-000015040000}"/>
            </a:ext>
          </a:extLst>
        </xdr:cNvPr>
        <xdr:cNvSpPr>
          <a:spLocks noChangeShapeType="1"/>
        </xdr:cNvSpPr>
      </xdr:nvSpPr>
      <xdr:spPr bwMode="auto">
        <a:xfrm>
          <a:off x="3362325" y="6791325"/>
          <a:ext cx="1619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476250</xdr:colOff>
          <xdr:row>19</xdr:row>
          <xdr:rowOff>133350</xdr:rowOff>
        </xdr:from>
        <xdr:to>
          <xdr:col>1</xdr:col>
          <xdr:colOff>781050</xdr:colOff>
          <xdr:row>20</xdr:row>
          <xdr:rowOff>171450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476250</xdr:colOff>
          <xdr:row>20</xdr:row>
          <xdr:rowOff>133350</xdr:rowOff>
        </xdr:from>
        <xdr:to>
          <xdr:col>1</xdr:col>
          <xdr:colOff>781050</xdr:colOff>
          <xdr:row>21</xdr:row>
          <xdr:rowOff>171450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32</xdr:row>
          <xdr:rowOff>133350</xdr:rowOff>
        </xdr:from>
        <xdr:to>
          <xdr:col>1</xdr:col>
          <xdr:colOff>523875</xdr:colOff>
          <xdr:row>33</xdr:row>
          <xdr:rowOff>171450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32</xdr:row>
          <xdr:rowOff>142875</xdr:rowOff>
        </xdr:from>
        <xdr:to>
          <xdr:col>2</xdr:col>
          <xdr:colOff>704850</xdr:colOff>
          <xdr:row>33</xdr:row>
          <xdr:rowOff>171450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104775</xdr:rowOff>
    </xdr:from>
    <xdr:to>
      <xdr:col>6</xdr:col>
      <xdr:colOff>609600</xdr:colOff>
      <xdr:row>22</xdr:row>
      <xdr:rowOff>142875</xdr:rowOff>
    </xdr:to>
    <xdr:sp macro="" textlink="">
      <xdr:nvSpPr>
        <xdr:cNvPr id="5121" name="Text Box 1">
          <a:extLst>
            <a:ext uri="{FF2B5EF4-FFF2-40B4-BE49-F238E27FC236}">
              <a16:creationId xmlns:a16="http://schemas.microsoft.com/office/drawing/2014/main" id="{00000000-0008-0000-0300-000001140000}"/>
            </a:ext>
          </a:extLst>
        </xdr:cNvPr>
        <xdr:cNvSpPr txBox="1">
          <a:spLocks noChangeArrowheads="1"/>
        </xdr:cNvSpPr>
      </xdr:nvSpPr>
      <xdr:spPr bwMode="auto">
        <a:xfrm>
          <a:off x="133350" y="104775"/>
          <a:ext cx="5048250" cy="3600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nb-NO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Reiseregning</a:t>
          </a:r>
          <a:endParaRPr lang="nb-NO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nb-NO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b-NO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Alle opplysninger skal skrives inn på arket "Skriv inn" .</a:t>
          </a:r>
        </a:p>
        <a:p>
          <a:pPr algn="l" rtl="0">
            <a:defRPr sz="1000"/>
          </a:pPr>
          <a:r>
            <a:rPr lang="nb-NO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Alle andre felt og arkene "Forside" og "Bakside"  er skrivebeskyttet.</a:t>
          </a:r>
        </a:p>
        <a:p>
          <a:pPr algn="l" rtl="0">
            <a:defRPr sz="1000"/>
          </a:pPr>
          <a:endParaRPr lang="nb-NO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b-NO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Dato, måned og år skilles med punktum. Eks. 02.11.00</a:t>
          </a:r>
        </a:p>
        <a:p>
          <a:pPr algn="l" rtl="0">
            <a:defRPr sz="1000"/>
          </a:pPr>
          <a:r>
            <a:rPr lang="nb-NO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Time og minutt skilles med kolon. Eks. 12:30</a:t>
          </a:r>
        </a:p>
        <a:p>
          <a:pPr algn="l" rtl="0">
            <a:defRPr sz="1000"/>
          </a:pPr>
          <a:endParaRPr lang="nb-NO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nb-NO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nb-NO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externalLinkPath" Target="file:///F:\Reiseregning\reiseregning2018.xlsx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R57"/>
  <sheetViews>
    <sheetView showGridLines="0" tabSelected="1" workbookViewId="0">
      <selection activeCell="H29" sqref="H29"/>
    </sheetView>
  </sheetViews>
  <sheetFormatPr baseColWidth="10" defaultRowHeight="12.75" x14ac:dyDescent="0.2"/>
  <cols>
    <col min="1" max="1" width="3.140625" customWidth="1"/>
    <col min="2" max="2" width="3.7109375" bestFit="1" customWidth="1"/>
    <col min="3" max="3" width="13.7109375" customWidth="1"/>
    <col min="4" max="4" width="4.7109375" bestFit="1" customWidth="1"/>
    <col min="6" max="6" width="4.85546875" customWidth="1"/>
    <col min="8" max="8" width="16.28515625" customWidth="1"/>
    <col min="9" max="9" width="13.7109375" customWidth="1"/>
    <col min="10" max="10" width="10.85546875" style="52" customWidth="1"/>
    <col min="11" max="11" width="5" customWidth="1"/>
    <col min="14" max="14" width="10" customWidth="1"/>
    <col min="15" max="15" width="4.28515625" customWidth="1"/>
    <col min="16" max="16" width="4.7109375" customWidth="1"/>
    <col min="18" max="18" width="6.42578125" customWidth="1"/>
  </cols>
  <sheetData>
    <row r="1" spans="2:14" ht="23.25" x14ac:dyDescent="0.35">
      <c r="B1" s="119" t="s">
        <v>113</v>
      </c>
      <c r="H1" s="114"/>
      <c r="I1" s="114"/>
      <c r="J1" s="114"/>
      <c r="K1" s="114"/>
      <c r="L1" s="114"/>
      <c r="M1" s="114"/>
      <c r="N1" s="114"/>
    </row>
    <row r="2" spans="2:14" ht="14.25" x14ac:dyDescent="0.2">
      <c r="B2" s="157" t="s">
        <v>117</v>
      </c>
      <c r="H2" s="114"/>
      <c r="I2" s="114"/>
      <c r="J2" s="114"/>
      <c r="K2" s="114"/>
      <c r="L2" s="114"/>
      <c r="M2" s="114"/>
      <c r="N2" s="114"/>
    </row>
    <row r="3" spans="2:14" ht="14.25" x14ac:dyDescent="0.2">
      <c r="B3" s="157" t="s">
        <v>119</v>
      </c>
      <c r="H3" s="132"/>
      <c r="I3" s="132"/>
      <c r="J3" s="132"/>
      <c r="K3" s="132"/>
      <c r="L3" s="132"/>
      <c r="M3" s="114"/>
      <c r="N3" s="114"/>
    </row>
    <row r="4" spans="2:14" x14ac:dyDescent="0.2">
      <c r="H4" s="132"/>
      <c r="I4" s="132"/>
      <c r="J4" s="132"/>
      <c r="K4" s="132"/>
      <c r="L4" s="132"/>
      <c r="M4" s="114"/>
      <c r="N4" s="114"/>
    </row>
    <row r="5" spans="2:14" x14ac:dyDescent="0.2">
      <c r="H5" s="132"/>
      <c r="I5" s="132"/>
      <c r="J5" s="132"/>
      <c r="K5" s="132"/>
      <c r="L5" s="132"/>
      <c r="M5" s="114"/>
      <c r="N5" s="114"/>
    </row>
    <row r="6" spans="2:14" ht="15" x14ac:dyDescent="0.25">
      <c r="B6" s="167" t="s">
        <v>115</v>
      </c>
      <c r="C6" s="168"/>
      <c r="D6" s="198"/>
      <c r="E6" s="199"/>
      <c r="F6" s="199"/>
      <c r="G6" s="200"/>
      <c r="H6" s="132"/>
      <c r="I6" s="132"/>
      <c r="J6" s="132"/>
      <c r="K6" s="132"/>
      <c r="L6" s="132"/>
      <c r="M6" s="114"/>
      <c r="N6" s="114"/>
    </row>
    <row r="7" spans="2:14" ht="12.75" customHeight="1" x14ac:dyDescent="0.2">
      <c r="B7" s="161" t="s">
        <v>77</v>
      </c>
      <c r="C7" s="163"/>
      <c r="D7" s="214"/>
      <c r="E7" s="215"/>
      <c r="F7" s="215"/>
      <c r="G7" s="216"/>
      <c r="H7" s="132"/>
      <c r="I7" s="132"/>
      <c r="J7" s="132"/>
      <c r="K7" s="132"/>
      <c r="L7" s="132"/>
      <c r="M7" s="114"/>
      <c r="N7" s="114"/>
    </row>
    <row r="8" spans="2:14" ht="12.75" customHeight="1" x14ac:dyDescent="0.2">
      <c r="B8" s="159" t="s">
        <v>78</v>
      </c>
      <c r="C8" s="160"/>
      <c r="D8" s="217"/>
      <c r="E8" s="218"/>
      <c r="F8" s="218"/>
      <c r="G8" s="219"/>
      <c r="H8" s="132"/>
      <c r="I8" s="132"/>
      <c r="J8" s="132"/>
      <c r="K8" s="132"/>
      <c r="L8" s="132"/>
      <c r="M8" s="114"/>
      <c r="N8" s="114"/>
    </row>
    <row r="9" spans="2:14" ht="12.75" customHeight="1" x14ac:dyDescent="0.2">
      <c r="B9" s="169"/>
      <c r="C9" s="170"/>
      <c r="D9" s="220"/>
      <c r="E9" s="221"/>
      <c r="F9" s="221"/>
      <c r="G9" s="222"/>
      <c r="H9" s="132"/>
      <c r="I9" s="132"/>
      <c r="J9" s="132"/>
      <c r="K9" s="132"/>
      <c r="L9" s="132"/>
      <c r="M9" s="114"/>
      <c r="N9" s="114"/>
    </row>
    <row r="10" spans="2:14" ht="12.75" customHeight="1" x14ac:dyDescent="0.2">
      <c r="B10" s="159" t="s">
        <v>7</v>
      </c>
      <c r="C10" s="160"/>
      <c r="D10" s="223"/>
      <c r="E10" s="224"/>
      <c r="F10" s="224"/>
      <c r="G10" s="225"/>
      <c r="H10" s="132"/>
      <c r="I10" s="132"/>
      <c r="J10" s="132"/>
      <c r="K10" s="132"/>
      <c r="L10" s="132"/>
      <c r="M10" s="114"/>
      <c r="N10" s="114"/>
    </row>
    <row r="11" spans="2:14" ht="12.75" customHeight="1" x14ac:dyDescent="0.2">
      <c r="B11" s="159" t="s">
        <v>5</v>
      </c>
      <c r="C11" s="160"/>
      <c r="D11" s="217"/>
      <c r="E11" s="218"/>
      <c r="F11" s="218"/>
      <c r="G11" s="219"/>
      <c r="H11" s="132"/>
      <c r="I11" s="132"/>
      <c r="J11" s="132"/>
      <c r="K11" s="132"/>
      <c r="L11" s="132"/>
      <c r="M11" s="114"/>
      <c r="N11" s="114"/>
    </row>
    <row r="12" spans="2:14" ht="12.75" customHeight="1" x14ac:dyDescent="0.2">
      <c r="B12" s="159" t="s">
        <v>4</v>
      </c>
      <c r="C12" s="160"/>
      <c r="D12" s="171"/>
      <c r="E12" s="172"/>
      <c r="F12" s="172"/>
      <c r="G12" s="173"/>
      <c r="H12" s="132"/>
      <c r="I12" s="132"/>
      <c r="J12" s="132"/>
      <c r="K12" s="132"/>
      <c r="L12" s="132"/>
      <c r="M12" s="114"/>
      <c r="N12" s="114"/>
    </row>
    <row r="13" spans="2:14" ht="12.75" customHeight="1" x14ac:dyDescent="0.2">
      <c r="B13" s="159" t="s">
        <v>3</v>
      </c>
      <c r="C13" s="160"/>
      <c r="D13" s="185"/>
      <c r="E13" s="186"/>
      <c r="F13" s="186"/>
      <c r="G13" s="187"/>
      <c r="H13" s="132"/>
      <c r="I13" s="132"/>
      <c r="J13" s="132"/>
      <c r="K13" s="132"/>
      <c r="L13" s="132"/>
      <c r="M13" s="114"/>
      <c r="N13" s="114"/>
    </row>
    <row r="14" spans="2:14" x14ac:dyDescent="0.2">
      <c r="C14" s="114"/>
      <c r="D14" s="78"/>
      <c r="H14" s="132"/>
      <c r="I14" s="132"/>
      <c r="J14" s="132"/>
      <c r="K14" s="132"/>
      <c r="L14" s="132"/>
      <c r="M14" s="114"/>
      <c r="N14" s="114"/>
    </row>
    <row r="15" spans="2:14" x14ac:dyDescent="0.2">
      <c r="B15" s="161" t="s">
        <v>120</v>
      </c>
      <c r="C15" s="162"/>
      <c r="D15" s="163"/>
      <c r="E15" s="133"/>
      <c r="H15" s="132"/>
      <c r="I15" s="132"/>
      <c r="J15" s="132"/>
      <c r="K15" s="132"/>
      <c r="L15" s="132"/>
      <c r="M15" s="114"/>
      <c r="N15" s="114"/>
    </row>
    <row r="16" spans="2:14" x14ac:dyDescent="0.2">
      <c r="B16" s="164" t="s">
        <v>121</v>
      </c>
      <c r="C16" s="165"/>
      <c r="D16" s="166"/>
      <c r="E16" s="133"/>
      <c r="H16" s="132"/>
      <c r="I16" s="132"/>
      <c r="J16" s="132"/>
      <c r="K16" s="132"/>
      <c r="L16" s="132"/>
      <c r="M16" s="114"/>
      <c r="N16" s="114"/>
    </row>
    <row r="17" spans="1:14" x14ac:dyDescent="0.2">
      <c r="B17" s="161" t="s">
        <v>122</v>
      </c>
      <c r="C17" s="162"/>
      <c r="D17" s="163"/>
      <c r="E17" s="158"/>
      <c r="H17" s="132"/>
      <c r="I17" s="132"/>
      <c r="J17" s="132"/>
      <c r="K17" s="132"/>
      <c r="L17" s="132"/>
      <c r="M17" s="114"/>
      <c r="N17" s="114"/>
    </row>
    <row r="18" spans="1:14" x14ac:dyDescent="0.2">
      <c r="H18" s="132"/>
      <c r="I18" s="132"/>
      <c r="J18" s="132"/>
      <c r="K18" s="132"/>
      <c r="L18" s="132"/>
      <c r="M18" s="114"/>
      <c r="N18" s="114"/>
    </row>
    <row r="19" spans="1:14" x14ac:dyDescent="0.2">
      <c r="H19" s="153"/>
      <c r="I19" s="153"/>
      <c r="J19" s="153"/>
      <c r="K19" s="153"/>
      <c r="L19" s="153"/>
      <c r="M19" s="114"/>
      <c r="N19" s="114"/>
    </row>
    <row r="20" spans="1:14" ht="15" x14ac:dyDescent="0.25">
      <c r="A20" s="62">
        <v>2</v>
      </c>
      <c r="B20" s="206" t="s">
        <v>111</v>
      </c>
      <c r="C20" s="206"/>
      <c r="D20" s="206"/>
      <c r="E20" s="206"/>
      <c r="F20" s="206"/>
      <c r="G20" s="206"/>
      <c r="H20" s="154">
        <f>(E22-E21)*24</f>
        <v>0</v>
      </c>
      <c r="I20" s="153">
        <f>IF(AND(E22&gt;E21,H22&lt;1),1,H22)</f>
        <v>0</v>
      </c>
      <c r="J20" s="153"/>
      <c r="K20" s="153">
        <f>IF(E22&gt;E21,1,0)</f>
        <v>0</v>
      </c>
      <c r="L20" s="153"/>
      <c r="M20" s="114"/>
      <c r="N20" s="114"/>
    </row>
    <row r="21" spans="1:14" x14ac:dyDescent="0.2">
      <c r="B21" s="207" t="s">
        <v>13</v>
      </c>
      <c r="C21" s="207"/>
      <c r="D21" s="77" t="s">
        <v>44</v>
      </c>
      <c r="E21" s="120">
        <v>45292</v>
      </c>
      <c r="F21" s="77" t="s">
        <v>57</v>
      </c>
      <c r="G21" s="150"/>
      <c r="H21" s="155">
        <f>(G22-G21)*24</f>
        <v>0</v>
      </c>
      <c r="I21" s="153"/>
      <c r="J21" s="156">
        <f>INT(H22)</f>
        <v>0</v>
      </c>
      <c r="K21" s="153"/>
      <c r="L21" s="153"/>
      <c r="M21" s="114"/>
      <c r="N21" s="114"/>
    </row>
    <row r="22" spans="1:14" x14ac:dyDescent="0.2">
      <c r="B22" s="207" t="s">
        <v>79</v>
      </c>
      <c r="C22" s="207"/>
      <c r="D22" s="77" t="s">
        <v>44</v>
      </c>
      <c r="E22" s="125">
        <v>45292</v>
      </c>
      <c r="F22" s="77" t="s">
        <v>57</v>
      </c>
      <c r="G22" s="151"/>
      <c r="H22" s="156">
        <f>(SUM(H20:H21))/24</f>
        <v>0</v>
      </c>
      <c r="I22" s="153">
        <f>IF(I20&lt;1,H22*24,0)</f>
        <v>0</v>
      </c>
      <c r="J22" s="156">
        <f>H22-J21</f>
        <v>0</v>
      </c>
      <c r="K22" s="153"/>
      <c r="L22" s="153"/>
      <c r="M22" s="114"/>
      <c r="N22" s="114"/>
    </row>
    <row r="23" spans="1:14" x14ac:dyDescent="0.2">
      <c r="B23" s="91"/>
      <c r="C23" s="126"/>
      <c r="D23" s="127"/>
      <c r="E23" s="128"/>
      <c r="F23" s="127"/>
      <c r="G23" s="129"/>
      <c r="H23" s="131"/>
      <c r="I23" s="114"/>
      <c r="J23" s="131"/>
      <c r="K23" s="114"/>
      <c r="L23" s="114"/>
      <c r="M23" s="114"/>
      <c r="N23" s="114"/>
    </row>
    <row r="24" spans="1:14" x14ac:dyDescent="0.2">
      <c r="A24" s="69"/>
      <c r="B24" s="161" t="s">
        <v>116</v>
      </c>
      <c r="C24" s="163"/>
      <c r="D24" s="214"/>
      <c r="E24" s="215"/>
      <c r="F24" s="215"/>
      <c r="G24" s="215"/>
      <c r="H24" s="216"/>
      <c r="I24" s="63"/>
      <c r="J24" s="124"/>
      <c r="K24" s="63"/>
      <c r="L24" s="63"/>
      <c r="M24" s="114"/>
      <c r="N24" s="114"/>
    </row>
    <row r="25" spans="1:14" x14ac:dyDescent="0.2">
      <c r="H25" s="124"/>
      <c r="I25" s="124"/>
      <c r="J25" s="63"/>
      <c r="K25" s="63"/>
      <c r="L25" s="63"/>
      <c r="M25" s="114"/>
      <c r="N25" s="114"/>
    </row>
    <row r="26" spans="1:14" ht="15.75" thickBot="1" x14ac:dyDescent="0.3">
      <c r="B26" s="212" t="s">
        <v>112</v>
      </c>
      <c r="C26" s="213"/>
      <c r="D26" s="137"/>
      <c r="E26" s="138"/>
      <c r="F26" s="139"/>
      <c r="G26" s="140" t="s">
        <v>103</v>
      </c>
      <c r="H26" s="141" t="s">
        <v>118</v>
      </c>
      <c r="I26" s="142" t="s">
        <v>94</v>
      </c>
      <c r="J26" s="63"/>
      <c r="M26" s="114"/>
      <c r="N26" s="114"/>
    </row>
    <row r="27" spans="1:14" x14ac:dyDescent="0.2">
      <c r="B27" s="143" t="s">
        <v>0</v>
      </c>
      <c r="C27" s="86"/>
      <c r="D27" s="82"/>
      <c r="E27" s="97"/>
      <c r="F27" s="98"/>
      <c r="G27" s="110"/>
      <c r="H27" s="111"/>
      <c r="I27" s="144"/>
      <c r="J27" s="63"/>
      <c r="M27" s="114"/>
      <c r="N27" s="114"/>
    </row>
    <row r="28" spans="1:14" ht="13.5" thickBot="1" x14ac:dyDescent="0.25">
      <c r="B28" s="85" t="s">
        <v>52</v>
      </c>
      <c r="C28" s="130"/>
      <c r="D28" s="83" t="s">
        <v>44</v>
      </c>
      <c r="E28" s="90"/>
      <c r="F28" s="99" t="s">
        <v>105</v>
      </c>
      <c r="G28" s="102">
        <v>5</v>
      </c>
      <c r="H28" s="103">
        <v>5</v>
      </c>
      <c r="I28" s="88"/>
      <c r="J28" s="106"/>
    </row>
    <row r="29" spans="1:14" x14ac:dyDescent="0.2">
      <c r="B29" s="80" t="s">
        <v>0</v>
      </c>
      <c r="C29" s="87"/>
      <c r="D29" s="82"/>
      <c r="E29" s="121"/>
      <c r="F29" s="97"/>
      <c r="G29" s="110"/>
      <c r="H29" s="111"/>
      <c r="I29" s="144"/>
      <c r="J29" s="63"/>
    </row>
    <row r="30" spans="1:14" ht="13.5" thickBot="1" x14ac:dyDescent="0.25">
      <c r="B30" s="81" t="s">
        <v>52</v>
      </c>
      <c r="C30" s="88"/>
      <c r="D30" s="83" t="s">
        <v>44</v>
      </c>
      <c r="E30" s="90"/>
      <c r="F30" s="99" t="s">
        <v>105</v>
      </c>
      <c r="G30" s="102"/>
      <c r="H30" s="112"/>
      <c r="I30" s="88"/>
      <c r="J30" s="106"/>
    </row>
    <row r="31" spans="1:14" x14ac:dyDescent="0.2">
      <c r="B31" s="80" t="s">
        <v>0</v>
      </c>
      <c r="C31" s="87"/>
      <c r="D31" s="82"/>
      <c r="E31" s="122"/>
      <c r="F31" s="97"/>
      <c r="G31" s="110"/>
      <c r="H31" s="111"/>
      <c r="I31" s="144"/>
      <c r="J31" s="63"/>
    </row>
    <row r="32" spans="1:14" ht="13.5" thickBot="1" x14ac:dyDescent="0.25">
      <c r="B32" s="100" t="s">
        <v>52</v>
      </c>
      <c r="C32" s="89"/>
      <c r="D32" s="84" t="s">
        <v>44</v>
      </c>
      <c r="E32" s="90"/>
      <c r="F32" s="100" t="s">
        <v>59</v>
      </c>
      <c r="G32" s="118"/>
      <c r="H32" s="113"/>
      <c r="I32" s="89"/>
      <c r="J32" s="106"/>
    </row>
    <row r="33" spans="1:18" x14ac:dyDescent="0.2">
      <c r="A33" s="62">
        <v>1</v>
      </c>
      <c r="B33" s="145" t="s">
        <v>0</v>
      </c>
      <c r="C33" s="87"/>
      <c r="D33" s="82"/>
      <c r="E33" s="82"/>
      <c r="F33" s="97"/>
      <c r="G33" s="110"/>
      <c r="H33" s="111"/>
      <c r="I33" s="144"/>
      <c r="J33" s="63"/>
    </row>
    <row r="34" spans="1:18" x14ac:dyDescent="0.2">
      <c r="A34" s="62"/>
      <c r="B34" s="81" t="s">
        <v>52</v>
      </c>
      <c r="C34" s="146"/>
      <c r="D34" s="77" t="s">
        <v>44</v>
      </c>
      <c r="E34" s="147"/>
      <c r="F34" s="81" t="s">
        <v>59</v>
      </c>
      <c r="G34" s="148"/>
      <c r="H34" s="149"/>
      <c r="I34" s="146"/>
      <c r="J34" s="106"/>
    </row>
    <row r="35" spans="1:18" ht="13.5" thickBot="1" x14ac:dyDescent="0.25">
      <c r="A35" s="62"/>
      <c r="B35" s="42"/>
      <c r="C35" s="134"/>
      <c r="D35" s="42"/>
      <c r="E35" s="135"/>
      <c r="F35" s="42"/>
      <c r="G35" s="136"/>
      <c r="H35" s="42"/>
      <c r="J35" s="54"/>
      <c r="N35" s="105"/>
      <c r="O35" s="105"/>
      <c r="P35" s="105"/>
      <c r="R35" s="52"/>
    </row>
    <row r="36" spans="1:18" ht="13.5" thickBot="1" x14ac:dyDescent="0.25">
      <c r="A36" s="62"/>
      <c r="B36" s="208" t="s">
        <v>88</v>
      </c>
      <c r="C36" s="209"/>
      <c r="D36" s="209"/>
      <c r="E36" s="209"/>
      <c r="F36" s="210" t="s">
        <v>89</v>
      </c>
      <c r="G36" s="211"/>
      <c r="H36" s="101">
        <v>0</v>
      </c>
      <c r="I36" s="78"/>
      <c r="K36" s="104"/>
      <c r="N36" s="52"/>
      <c r="O36" s="52"/>
      <c r="P36" s="52"/>
      <c r="R36" s="63"/>
    </row>
    <row r="37" spans="1:18" x14ac:dyDescent="0.2">
      <c r="A37" s="62"/>
      <c r="J37" s="70"/>
      <c r="L37" s="106"/>
      <c r="M37" s="52"/>
      <c r="N37" s="107"/>
      <c r="O37" s="63"/>
      <c r="P37" s="108"/>
      <c r="Q37" s="63"/>
      <c r="R37" s="106"/>
    </row>
    <row r="38" spans="1:18" ht="13.5" thickBot="1" x14ac:dyDescent="0.25">
      <c r="A38" s="62"/>
      <c r="B38" s="66"/>
      <c r="C38" s="67"/>
      <c r="D38" s="67"/>
      <c r="E38" s="91"/>
      <c r="F38" s="91"/>
      <c r="G38" s="91"/>
      <c r="H38" s="67"/>
      <c r="I38" s="67"/>
      <c r="J38"/>
      <c r="L38" s="106"/>
      <c r="M38" s="52"/>
      <c r="N38" s="107"/>
      <c r="O38" s="63"/>
      <c r="P38" s="108"/>
      <c r="R38" s="106"/>
    </row>
    <row r="39" spans="1:18" ht="14.25" customHeight="1" x14ac:dyDescent="0.25">
      <c r="A39" s="62"/>
      <c r="B39" s="72"/>
      <c r="C39" s="115" t="s">
        <v>109</v>
      </c>
      <c r="D39" s="203"/>
      <c r="E39" s="204"/>
      <c r="F39" s="204"/>
      <c r="G39" s="205"/>
      <c r="J39" s="71"/>
      <c r="L39" s="106"/>
      <c r="M39" s="63"/>
      <c r="N39" s="52"/>
      <c r="O39" s="52"/>
      <c r="P39" s="52"/>
      <c r="R39" s="63"/>
    </row>
    <row r="40" spans="1:18" ht="15" x14ac:dyDescent="0.25">
      <c r="A40" s="62"/>
      <c r="B40" s="72"/>
      <c r="C40" s="116" t="s">
        <v>108</v>
      </c>
      <c r="D40" s="176"/>
      <c r="E40" s="201"/>
      <c r="F40" s="201"/>
      <c r="G40" s="202"/>
      <c r="H40" s="72"/>
      <c r="I40" s="72"/>
      <c r="J40" s="72"/>
      <c r="L40" s="106"/>
      <c r="M40" s="52"/>
      <c r="N40" s="107"/>
      <c r="P40" s="109"/>
      <c r="R40" s="106"/>
    </row>
    <row r="41" spans="1:18" x14ac:dyDescent="0.2">
      <c r="A41" s="62"/>
      <c r="B41" s="67"/>
      <c r="C41" s="117"/>
      <c r="D41" s="176"/>
      <c r="E41" s="177"/>
      <c r="F41" s="177"/>
      <c r="G41" s="178"/>
      <c r="H41" s="67"/>
      <c r="I41" s="67"/>
      <c r="J41" s="71"/>
      <c r="L41" s="106"/>
      <c r="N41" s="52"/>
      <c r="O41" s="52"/>
      <c r="P41" s="52"/>
      <c r="R41" s="63"/>
    </row>
    <row r="42" spans="1:18" ht="13.5" thickBot="1" x14ac:dyDescent="0.25">
      <c r="A42" s="62"/>
      <c r="B42" s="67"/>
      <c r="C42" s="152"/>
      <c r="D42" s="182"/>
      <c r="E42" s="183"/>
      <c r="F42" s="183"/>
      <c r="G42" s="184"/>
      <c r="H42" s="67"/>
      <c r="I42" s="67"/>
      <c r="J42" s="72"/>
      <c r="L42" s="106"/>
      <c r="M42" s="52"/>
      <c r="N42" s="107"/>
      <c r="P42" s="109"/>
      <c r="R42" s="106"/>
    </row>
    <row r="43" spans="1:18" ht="13.5" thickBot="1" x14ac:dyDescent="0.25">
      <c r="A43" s="62"/>
      <c r="B43" s="67"/>
      <c r="C43" s="71"/>
      <c r="D43" s="67"/>
      <c r="E43" s="73"/>
      <c r="F43" s="67"/>
      <c r="G43" s="74"/>
      <c r="H43" s="67"/>
      <c r="I43" s="67"/>
      <c r="J43" s="72"/>
    </row>
    <row r="44" spans="1:18" x14ac:dyDescent="0.2">
      <c r="A44" s="62"/>
      <c r="B44" s="67"/>
      <c r="C44" s="179" t="s">
        <v>110</v>
      </c>
      <c r="D44" s="180"/>
      <c r="E44" s="180"/>
      <c r="F44" s="180"/>
      <c r="G44" s="181"/>
      <c r="H44" s="67"/>
      <c r="I44" s="67"/>
      <c r="J44" s="71"/>
    </row>
    <row r="45" spans="1:18" x14ac:dyDescent="0.2">
      <c r="A45" s="62"/>
      <c r="B45" s="67"/>
      <c r="C45" s="95" t="s">
        <v>86</v>
      </c>
      <c r="D45" s="193"/>
      <c r="E45" s="193"/>
      <c r="F45" s="77" t="s">
        <v>87</v>
      </c>
      <c r="G45" s="94"/>
      <c r="H45" s="67"/>
      <c r="I45" s="67"/>
    </row>
    <row r="46" spans="1:18" x14ac:dyDescent="0.2">
      <c r="A46" s="62">
        <v>2</v>
      </c>
      <c r="C46" s="95" t="s">
        <v>86</v>
      </c>
      <c r="D46" s="193"/>
      <c r="E46" s="193"/>
      <c r="F46" s="77" t="s">
        <v>87</v>
      </c>
      <c r="G46" s="94"/>
    </row>
    <row r="47" spans="1:18" x14ac:dyDescent="0.2">
      <c r="C47" s="95" t="s">
        <v>86</v>
      </c>
      <c r="D47" s="193"/>
      <c r="E47" s="193"/>
      <c r="F47" s="77" t="s">
        <v>87</v>
      </c>
      <c r="G47" s="94"/>
    </row>
    <row r="48" spans="1:18" ht="13.5" thickBot="1" x14ac:dyDescent="0.25">
      <c r="C48" s="79" t="s">
        <v>86</v>
      </c>
      <c r="D48" s="194"/>
      <c r="E48" s="194"/>
      <c r="F48" s="85" t="s">
        <v>87</v>
      </c>
      <c r="G48" s="123"/>
    </row>
    <row r="49" spans="3:9" ht="13.5" thickBot="1" x14ac:dyDescent="0.25"/>
    <row r="50" spans="3:9" ht="13.5" thickBot="1" x14ac:dyDescent="0.25">
      <c r="C50" s="195" t="s">
        <v>92</v>
      </c>
      <c r="D50" s="196"/>
      <c r="E50" s="197"/>
      <c r="F50" s="96" t="s">
        <v>87</v>
      </c>
      <c r="G50" s="92"/>
      <c r="H50" s="30">
        <f>IF(ISBLANK(D39),0,1)</f>
        <v>0</v>
      </c>
      <c r="I50" s="30"/>
    </row>
    <row r="51" spans="3:9" x14ac:dyDescent="0.2">
      <c r="H51" s="30">
        <f>IF(ISBLANK(D40),0,1)</f>
        <v>0</v>
      </c>
      <c r="I51" s="30"/>
    </row>
    <row r="52" spans="3:9" ht="13.5" thickBot="1" x14ac:dyDescent="0.25">
      <c r="H52" s="30">
        <f>IF(ISBLANK(D42),0,1)</f>
        <v>0</v>
      </c>
      <c r="I52" s="30"/>
    </row>
    <row r="53" spans="3:9" ht="15" x14ac:dyDescent="0.25">
      <c r="C53" s="190" t="s">
        <v>81</v>
      </c>
      <c r="D53" s="191"/>
      <c r="E53" s="192"/>
      <c r="H53" s="29"/>
      <c r="I53" s="29"/>
    </row>
    <row r="54" spans="3:9" x14ac:dyDescent="0.2">
      <c r="C54" s="174" t="s">
        <v>82</v>
      </c>
      <c r="D54" s="175"/>
      <c r="E54" s="94"/>
    </row>
    <row r="55" spans="3:9" x14ac:dyDescent="0.2">
      <c r="C55" s="174" t="s">
        <v>83</v>
      </c>
      <c r="D55" s="175"/>
      <c r="E55" s="94"/>
    </row>
    <row r="56" spans="3:9" x14ac:dyDescent="0.2">
      <c r="C56" s="174" t="s">
        <v>84</v>
      </c>
      <c r="D56" s="175"/>
      <c r="E56" s="94"/>
    </row>
    <row r="57" spans="3:9" ht="13.5" thickBot="1" x14ac:dyDescent="0.25">
      <c r="C57" s="188" t="s">
        <v>85</v>
      </c>
      <c r="D57" s="189"/>
      <c r="E57" s="93"/>
    </row>
  </sheetData>
  <sheetProtection sheet="1" objects="1" scenarios="1"/>
  <dataConsolidate/>
  <mergeCells count="42">
    <mergeCell ref="D6:G6"/>
    <mergeCell ref="D40:G40"/>
    <mergeCell ref="D39:G39"/>
    <mergeCell ref="B20:G20"/>
    <mergeCell ref="B21:C21"/>
    <mergeCell ref="B22:C22"/>
    <mergeCell ref="B36:E36"/>
    <mergeCell ref="F36:G36"/>
    <mergeCell ref="B26:C26"/>
    <mergeCell ref="B24:C24"/>
    <mergeCell ref="D24:H24"/>
    <mergeCell ref="D7:G7"/>
    <mergeCell ref="D8:G8"/>
    <mergeCell ref="D9:G9"/>
    <mergeCell ref="D10:G10"/>
    <mergeCell ref="D11:G11"/>
    <mergeCell ref="C57:D57"/>
    <mergeCell ref="C53:E53"/>
    <mergeCell ref="C55:D55"/>
    <mergeCell ref="C54:D54"/>
    <mergeCell ref="D45:E45"/>
    <mergeCell ref="D46:E46"/>
    <mergeCell ref="D47:E47"/>
    <mergeCell ref="D48:E48"/>
    <mergeCell ref="C50:E50"/>
    <mergeCell ref="C56:D56"/>
    <mergeCell ref="D41:G41"/>
    <mergeCell ref="C44:G44"/>
    <mergeCell ref="D42:G42"/>
    <mergeCell ref="D13:G13"/>
    <mergeCell ref="B17:D17"/>
    <mergeCell ref="B6:C6"/>
    <mergeCell ref="B7:C7"/>
    <mergeCell ref="B8:C8"/>
    <mergeCell ref="B9:C9"/>
    <mergeCell ref="B10:C10"/>
    <mergeCell ref="B11:C11"/>
    <mergeCell ref="B12:C12"/>
    <mergeCell ref="B13:C13"/>
    <mergeCell ref="B15:D15"/>
    <mergeCell ref="B16:D16"/>
    <mergeCell ref="D12:G12"/>
  </mergeCells>
  <phoneticPr fontId="0" type="noConversion"/>
  <dataValidations xWindow="533" yWindow="254" count="4">
    <dataValidation type="decimal" operator="greaterThanOrEqual" allowBlank="1" showInputMessage="1" showErrorMessage="1" errorTitle="Skriv inn positivt tall" promptTitle="Skriv inn positivt tall" sqref="G50" xr:uid="{00000000-0002-0000-0000-000000000000}">
      <formula1>0</formula1>
    </dataValidation>
    <dataValidation type="date" allowBlank="1" showInputMessage="1" showErrorMessage="1" sqref="N40 E43 N42 E35" xr:uid="{00000000-0002-0000-0000-000001000000}">
      <formula1>43101</formula1>
      <formula2>43465</formula2>
    </dataValidation>
    <dataValidation type="time" allowBlank="1" showInputMessage="1" showErrorMessage="1" error="Feil inntasting" prompt="Eks: 14:25" sqref="G21:G23" xr:uid="{00000000-0002-0000-0000-000002000000}">
      <formula1>0</formula1>
      <formula2>0.999305555555556</formula2>
    </dataValidation>
    <dataValidation type="date" allowBlank="1" showInputMessage="1" showErrorMessage="1" errorTitle="Feil dato verdi" error="Dato mellom 01.01.19 og 31.12.19 er gyldig" prompt="Eks: 01.01.19" sqref="E22:E23" xr:uid="{00000000-0002-0000-0000-000003000000}">
      <formula1>43466</formula1>
      <formula2>51135</formula2>
    </dataValidation>
  </dataValidations>
  <pageMargins left="0.23622047244094491" right="0.15748031496062992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tabColor theme="5" tint="0.39997558519241921"/>
  </sheetPr>
  <dimension ref="A1:H41"/>
  <sheetViews>
    <sheetView showGridLines="0" zoomScale="110" zoomScaleNormal="110" workbookViewId="0">
      <selection activeCell="H15" sqref="H15"/>
    </sheetView>
  </sheetViews>
  <sheetFormatPr baseColWidth="10" defaultColWidth="11.42578125" defaultRowHeight="12.75" x14ac:dyDescent="0.2"/>
  <cols>
    <col min="2" max="2" width="13.42578125" customWidth="1"/>
    <col min="5" max="5" width="11.7109375" customWidth="1"/>
    <col min="6" max="6" width="15.42578125" customWidth="1"/>
    <col min="7" max="7" width="12" customWidth="1"/>
    <col min="8" max="8" width="15.42578125" customWidth="1"/>
  </cols>
  <sheetData>
    <row r="1" spans="1:8" ht="20.25" x14ac:dyDescent="0.3">
      <c r="A1" s="226" t="s">
        <v>114</v>
      </c>
      <c r="B1" s="227"/>
      <c r="C1" s="227"/>
      <c r="D1" s="227"/>
      <c r="E1" s="228"/>
      <c r="F1" s="1" t="s">
        <v>9</v>
      </c>
      <c r="G1" s="229"/>
      <c r="H1" s="230"/>
    </row>
    <row r="2" spans="1:8" x14ac:dyDescent="0.2">
      <c r="A2" s="234"/>
      <c r="B2" s="234"/>
      <c r="C2" s="234"/>
      <c r="D2" s="234"/>
      <c r="E2" s="234"/>
      <c r="F2" s="234"/>
      <c r="G2" s="234"/>
      <c r="H2" s="234"/>
    </row>
    <row r="3" spans="1:8" ht="15.6" customHeight="1" x14ac:dyDescent="0.2">
      <c r="A3" s="231" t="s">
        <v>0</v>
      </c>
      <c r="B3" s="2" t="s">
        <v>1</v>
      </c>
      <c r="C3" s="233">
        <f>'Skriv inn'!D7</f>
        <v>0</v>
      </c>
      <c r="D3" s="233"/>
      <c r="E3" s="233"/>
      <c r="F3" s="233"/>
      <c r="G3" s="2" t="s">
        <v>4</v>
      </c>
      <c r="H3" s="3">
        <f>'Skriv inn'!D12</f>
        <v>0</v>
      </c>
    </row>
    <row r="4" spans="1:8" ht="15.6" customHeight="1" x14ac:dyDescent="0.2">
      <c r="A4" s="231"/>
      <c r="B4" s="2" t="s">
        <v>2</v>
      </c>
      <c r="C4" s="233">
        <f>'Skriv inn'!D8</f>
        <v>0</v>
      </c>
      <c r="D4" s="233"/>
      <c r="E4" s="4" t="s">
        <v>7</v>
      </c>
      <c r="F4" s="3">
        <f>'Skriv inn'!D10</f>
        <v>0</v>
      </c>
      <c r="G4" s="2" t="s">
        <v>5</v>
      </c>
      <c r="H4" s="3">
        <f>'Skriv inn'!D11</f>
        <v>0</v>
      </c>
    </row>
    <row r="5" spans="1:8" ht="15.6" customHeight="1" x14ac:dyDescent="0.2">
      <c r="A5" s="231"/>
      <c r="B5" s="2" t="s">
        <v>3</v>
      </c>
      <c r="C5" s="3">
        <f>'Skriv inn'!D13</f>
        <v>0</v>
      </c>
      <c r="D5" s="4" t="s">
        <v>8</v>
      </c>
      <c r="E5" s="233"/>
      <c r="F5" s="233"/>
      <c r="G5" s="2" t="s">
        <v>6</v>
      </c>
      <c r="H5" s="3"/>
    </row>
    <row r="6" spans="1:8" ht="15.6" customHeight="1" thickBot="1" x14ac:dyDescent="0.25">
      <c r="A6" s="232"/>
      <c r="B6" s="5"/>
      <c r="C6" s="6"/>
      <c r="D6" s="7"/>
      <c r="E6" s="7"/>
      <c r="F6" s="7"/>
      <c r="G6" s="5"/>
      <c r="H6" s="53"/>
    </row>
    <row r="7" spans="1:8" ht="15.6" customHeight="1" x14ac:dyDescent="0.2">
      <c r="A7" s="238" t="s">
        <v>10</v>
      </c>
      <c r="B7" s="238"/>
      <c r="C7" s="235">
        <f>'Skriv inn'!D24</f>
        <v>0</v>
      </c>
      <c r="D7" s="236"/>
      <c r="E7" s="237"/>
      <c r="F7" s="10" t="s">
        <v>13</v>
      </c>
      <c r="G7" s="31">
        <f>'Skriv inn'!E21</f>
        <v>45292</v>
      </c>
      <c r="H7" s="36">
        <f>+'Skriv inn'!G21</f>
        <v>0</v>
      </c>
    </row>
    <row r="8" spans="1:8" ht="15.6" customHeight="1" x14ac:dyDescent="0.2">
      <c r="A8" s="239"/>
      <c r="B8" s="239"/>
      <c r="C8" s="76"/>
      <c r="D8" s="51"/>
      <c r="E8" s="51"/>
      <c r="F8" s="11" t="s">
        <v>14</v>
      </c>
      <c r="G8" s="32">
        <f>'Skriv inn'!E22</f>
        <v>45292</v>
      </c>
      <c r="H8" s="36">
        <f>'Skriv inn'!G22</f>
        <v>0</v>
      </c>
    </row>
    <row r="9" spans="1:8" ht="15.6" customHeight="1" x14ac:dyDescent="0.2">
      <c r="A9" s="240"/>
      <c r="B9" s="240"/>
      <c r="C9" s="12"/>
      <c r="D9" s="12" t="s">
        <v>18</v>
      </c>
      <c r="E9" s="12" t="s">
        <v>15</v>
      </c>
      <c r="F9" s="12" t="s">
        <v>16</v>
      </c>
      <c r="G9" s="12" t="s">
        <v>17</v>
      </c>
      <c r="H9" s="28" t="s">
        <v>76</v>
      </c>
    </row>
    <row r="10" spans="1:8" ht="15.6" customHeight="1" x14ac:dyDescent="0.2">
      <c r="A10" s="241" t="s">
        <v>21</v>
      </c>
      <c r="B10" s="10" t="s">
        <v>19</v>
      </c>
      <c r="C10" s="14"/>
      <c r="D10" s="15"/>
      <c r="E10" s="9">
        <f>'Skriv inn'!G50</f>
        <v>0</v>
      </c>
      <c r="F10" s="15"/>
      <c r="G10" s="15"/>
      <c r="H10" s="64"/>
    </row>
    <row r="11" spans="1:8" ht="15.6" customHeight="1" x14ac:dyDescent="0.2">
      <c r="A11" s="242"/>
      <c r="B11" s="11" t="s">
        <v>20</v>
      </c>
      <c r="C11" s="55"/>
      <c r="D11" s="56"/>
      <c r="E11" s="53"/>
      <c r="F11" s="57"/>
      <c r="G11" s="57" t="str">
        <f>IF(E10&lt;=0,"",E10+E11)</f>
        <v/>
      </c>
      <c r="H11" s="64" t="str">
        <f>IF(ISBLANK(G11)," ",(11500&amp;"."&amp;'Skriv inn'!$E$15&amp;"."&amp;'Skriv inn'!$E$16&amp;"."&amp;'Skriv inn'!$E$17))</f>
        <v>11500...</v>
      </c>
    </row>
    <row r="12" spans="1:8" ht="15.6" customHeight="1" x14ac:dyDescent="0.2">
      <c r="A12" s="59" t="s">
        <v>91</v>
      </c>
      <c r="B12" s="1" t="s">
        <v>93</v>
      </c>
      <c r="C12" s="19"/>
      <c r="D12" s="12"/>
      <c r="E12" s="3"/>
      <c r="F12" s="20"/>
      <c r="G12" s="20" t="str">
        <f>IF('Skriv inn'!G45&gt;0,'Skriv inn'!G45+'Skriv inn'!G46+'Skriv inn'!G47+'Skriv inn'!G48,"")</f>
        <v/>
      </c>
      <c r="H12" s="64" t="str">
        <f>IF(ISBLANK(G12)," ",(11700&amp;"."&amp;'Skriv inn'!$E$15&amp;"."&amp;'Skriv inn'!$E$16&amp;"."&amp;'Skriv inn'!$E$17))</f>
        <v>11700...</v>
      </c>
    </row>
    <row r="13" spans="1:8" ht="15.6" customHeight="1" thickBot="1" x14ac:dyDescent="0.25">
      <c r="A13" s="244" t="s">
        <v>24</v>
      </c>
      <c r="B13" s="10"/>
      <c r="C13" s="14"/>
      <c r="D13" s="15"/>
      <c r="E13" s="9"/>
      <c r="F13" s="26"/>
      <c r="G13" s="58" t="str">
        <f>IF(E13*F13&gt;0,E13*F13,"")</f>
        <v/>
      </c>
      <c r="H13" s="64" t="str">
        <f>IF(ISBLANK(G13)," ",(11602&amp;"."&amp;'Skriv inn'!$E$15&amp;"."&amp;'Skriv inn'!$E$16&amp;"."&amp;'Skriv inn'!$E$17))</f>
        <v>11602...</v>
      </c>
    </row>
    <row r="14" spans="1:8" ht="15.6" customHeight="1" thickBot="1" x14ac:dyDescent="0.25">
      <c r="A14" s="245"/>
      <c r="B14" s="10" t="s">
        <v>98</v>
      </c>
      <c r="C14" s="19"/>
      <c r="D14" s="12">
        <v>466</v>
      </c>
      <c r="E14" s="9">
        <f>IF('Skriv inn'!I22&gt;=6,IF('Skriv inn'!I22&lt;12,1,0),0)</f>
        <v>0</v>
      </c>
      <c r="F14" s="27">
        <f>+Satser!B2</f>
        <v>369</v>
      </c>
      <c r="G14" s="17" t="str">
        <f t="shared" ref="G14:G27" si="0">IF(E14*F14&gt;0,E14*F14,"")</f>
        <v/>
      </c>
      <c r="H14" s="64" t="str">
        <f>IF(ISBLANK(G14)," ",(11602&amp;"."&amp;'Skriv inn'!$E$15&amp;"."&amp;'Skriv inn'!$E$16&amp;"."&amp;'Skriv inn'!$E$17))</f>
        <v>11602...</v>
      </c>
    </row>
    <row r="15" spans="1:8" ht="15.6" customHeight="1" thickBot="1" x14ac:dyDescent="0.25">
      <c r="A15" s="245"/>
      <c r="B15" s="1" t="s">
        <v>22</v>
      </c>
      <c r="C15" s="19"/>
      <c r="D15" s="12">
        <v>467</v>
      </c>
      <c r="E15" s="3">
        <f>IF('Skriv inn'!I22&gt;=12,1,0)</f>
        <v>0</v>
      </c>
      <c r="F15" s="27">
        <f>+Satser!B3</f>
        <v>686</v>
      </c>
      <c r="G15" s="17" t="str">
        <f t="shared" si="0"/>
        <v/>
      </c>
      <c r="H15" s="64" t="str">
        <f>IF(ISBLANK(G15)," ",(11602&amp;"."&amp;'Skriv inn'!$E$15&amp;"."&amp;'Skriv inn'!$E$16&amp;"."&amp;'Skriv inn'!$E$17))</f>
        <v>11602...</v>
      </c>
    </row>
    <row r="16" spans="1:8" ht="15.6" customHeight="1" thickBot="1" x14ac:dyDescent="0.25">
      <c r="A16" s="246"/>
      <c r="B16" s="8" t="s">
        <v>23</v>
      </c>
      <c r="C16" s="16"/>
      <c r="D16" s="13"/>
      <c r="E16" s="6"/>
      <c r="F16" s="33"/>
      <c r="G16" s="17" t="str">
        <f t="shared" si="0"/>
        <v/>
      </c>
      <c r="H16" s="64" t="str">
        <f>IF(ISBLANK(G16)," ",(11602&amp;"."&amp;'Skriv inn'!$E$15&amp;"."&amp;'Skriv inn'!$E$16&amp;"."&amp;'Skriv inn'!$E$17))</f>
        <v>11602...</v>
      </c>
    </row>
    <row r="17" spans="1:8" ht="15.6" customHeight="1" thickBot="1" x14ac:dyDescent="0.25">
      <c r="A17" s="243" t="s">
        <v>27</v>
      </c>
      <c r="B17" s="8" t="s">
        <v>22</v>
      </c>
      <c r="C17" s="14"/>
      <c r="D17" s="15">
        <v>469</v>
      </c>
      <c r="E17" s="9">
        <f>IF('Skriv inn'!K20=1,(IF(('Skriv inn'!I20-'Skriv inn'!J21+1)&gt;=1.25,ROUNDUP('Skriv inn'!H22,0),ROUNDDOWN('Skriv inn'!H22,0))),0)</f>
        <v>0</v>
      </c>
      <c r="F17" s="26">
        <f>+Satser!B4</f>
        <v>940</v>
      </c>
      <c r="G17" s="17" t="str">
        <f>IF(E17*F17&gt;0,E17*F17,"")</f>
        <v/>
      </c>
      <c r="H17" s="64" t="str">
        <f>IF(ISBLANK(G17)," ",(11602&amp;"."&amp;'Skriv inn'!$E$15&amp;"."&amp;'Skriv inn'!$E$16&amp;"."&amp;'Skriv inn'!$E$17))</f>
        <v>11602...</v>
      </c>
    </row>
    <row r="18" spans="1:8" ht="15.6" customHeight="1" thickBot="1" x14ac:dyDescent="0.25">
      <c r="A18" s="243"/>
      <c r="B18" s="1" t="s">
        <v>90</v>
      </c>
      <c r="C18" s="19"/>
      <c r="D18" s="12"/>
      <c r="E18" s="3"/>
      <c r="F18" s="27"/>
      <c r="G18" s="17" t="str">
        <f t="shared" si="0"/>
        <v/>
      </c>
      <c r="H18" s="64" t="str">
        <f>IF(ISBLANK(G18)," ",(11602&amp;"."&amp;'Skriv inn'!$E$15&amp;"."&amp;'Skriv inn'!$E$16&amp;"."&amp;'Skriv inn'!$E$17))</f>
        <v>11602...</v>
      </c>
    </row>
    <row r="19" spans="1:8" ht="15.6" customHeight="1" thickBot="1" x14ac:dyDescent="0.25">
      <c r="A19" s="243"/>
      <c r="B19" s="13"/>
      <c r="C19" s="16"/>
      <c r="D19" s="13"/>
      <c r="E19" s="6"/>
      <c r="F19" s="33"/>
      <c r="G19" s="17" t="str">
        <f t="shared" si="0"/>
        <v/>
      </c>
      <c r="H19" s="64" t="str">
        <f>IF(ISBLANK(G19)," ",(11602&amp;"."&amp;'Skriv inn'!$E$15&amp;"."&amp;'Skriv inn'!$E$16&amp;"."&amp;'Skriv inn'!$E$17))</f>
        <v>11602...</v>
      </c>
    </row>
    <row r="20" spans="1:8" ht="15.6" customHeight="1" thickBot="1" x14ac:dyDescent="0.25">
      <c r="A20" s="243" t="s">
        <v>29</v>
      </c>
      <c r="B20" s="10" t="s">
        <v>25</v>
      </c>
      <c r="C20" s="14"/>
      <c r="D20" s="15"/>
      <c r="E20" s="9">
        <f>'Skriv inn'!H36</f>
        <v>0</v>
      </c>
      <c r="F20" s="26">
        <f>Satser!B5</f>
        <v>435</v>
      </c>
      <c r="G20" s="17" t="str">
        <f t="shared" si="0"/>
        <v/>
      </c>
      <c r="H20" s="64" t="str">
        <f>IF(ISBLANK(G20)," ",(11602&amp;"."&amp;'Skriv inn'!$E$15&amp;"."&amp;'Skriv inn'!$E$16&amp;"."&amp;'Skriv inn'!$E$17))</f>
        <v>11602...</v>
      </c>
    </row>
    <row r="21" spans="1:8" ht="15.6" customHeight="1" thickBot="1" x14ac:dyDescent="0.25">
      <c r="A21" s="243"/>
      <c r="B21" s="1" t="s">
        <v>26</v>
      </c>
      <c r="C21" s="19"/>
      <c r="D21" s="12"/>
      <c r="E21" s="3"/>
      <c r="F21" s="27"/>
      <c r="G21" s="17" t="str">
        <f t="shared" si="0"/>
        <v/>
      </c>
      <c r="H21" s="64" t="str">
        <f>IF(ISBLANK(G21)," ",(11602&amp;"."&amp;'Skriv inn'!$E$15&amp;"."&amp;'Skriv inn'!$E$16&amp;"."&amp;'Skriv inn'!$E$17))</f>
        <v>11602...</v>
      </c>
    </row>
    <row r="22" spans="1:8" ht="15.6" customHeight="1" thickBot="1" x14ac:dyDescent="0.25">
      <c r="A22" s="244"/>
      <c r="B22" s="8" t="s">
        <v>26</v>
      </c>
      <c r="C22" s="16"/>
      <c r="D22" s="13"/>
      <c r="E22" s="6"/>
      <c r="F22" s="33"/>
      <c r="G22" s="17" t="str">
        <f t="shared" si="0"/>
        <v/>
      </c>
      <c r="H22" s="64" t="str">
        <f>IF(ISBLANK(G22)," ",(11602&amp;"."&amp;'Skriv inn'!$E$15&amp;"."&amp;'Skriv inn'!$E$16&amp;"."&amp;'Skriv inn'!$E$17))</f>
        <v>11602...</v>
      </c>
    </row>
    <row r="23" spans="1:8" ht="15.6" customHeight="1" thickBot="1" x14ac:dyDescent="0.25">
      <c r="A23" s="243" t="s">
        <v>31</v>
      </c>
      <c r="B23" s="10" t="s">
        <v>107</v>
      </c>
      <c r="C23" s="14"/>
      <c r="D23" s="15"/>
      <c r="E23" s="9">
        <f>Bakside!F15</f>
        <v>5</v>
      </c>
      <c r="F23" s="26">
        <f>Satser!B6</f>
        <v>4.9000000000000004</v>
      </c>
      <c r="G23" s="17">
        <f t="shared" si="0"/>
        <v>24.5</v>
      </c>
      <c r="H23" s="64" t="str">
        <f>IF(ISBLANK(G23)," ",(11601&amp;"."&amp;'Skriv inn'!$E$15&amp;"."&amp;'Skriv inn'!$E$16&amp;"."&amp;'Skriv inn'!$E$17))</f>
        <v>11601...</v>
      </c>
    </row>
    <row r="24" spans="1:8" ht="15.6" customHeight="1" thickBot="1" x14ac:dyDescent="0.25">
      <c r="A24" s="243"/>
      <c r="B24" s="1" t="s">
        <v>30</v>
      </c>
      <c r="C24" s="19"/>
      <c r="D24" s="75"/>
      <c r="E24" s="37">
        <f>+Bakside!G15</f>
        <v>5</v>
      </c>
      <c r="F24" s="27">
        <f>+Satser!B8</f>
        <v>1</v>
      </c>
      <c r="G24" s="17">
        <f>IF(E24*F24&gt;0,E24*F24,"")</f>
        <v>5</v>
      </c>
      <c r="H24" s="64" t="str">
        <f>IF(ISBLANK(G24)," ",(11601&amp;"."&amp;'Skriv inn'!$E$15&amp;"."&amp;'Skriv inn'!$E$16&amp;"."&amp;'Skriv inn'!$E$17))</f>
        <v>11601...</v>
      </c>
    </row>
    <row r="25" spans="1:8" ht="15.6" customHeight="1" thickBot="1" x14ac:dyDescent="0.25">
      <c r="A25" s="247"/>
      <c r="B25" s="1" t="s">
        <v>94</v>
      </c>
      <c r="C25" s="13"/>
      <c r="D25" s="13"/>
      <c r="E25" s="6">
        <f>Bakside!I15</f>
        <v>0</v>
      </c>
      <c r="F25" s="33">
        <f>Satser!B7</f>
        <v>1</v>
      </c>
      <c r="G25" s="17" t="str">
        <f t="shared" si="0"/>
        <v/>
      </c>
      <c r="H25" s="64" t="str">
        <f>IF(ISBLANK(G25)," ",(11601&amp;"."&amp;'Skriv inn'!$E$15&amp;"."&amp;'Skriv inn'!$E$16&amp;"."&amp;'Skriv inn'!$E$17))</f>
        <v>11601...</v>
      </c>
    </row>
    <row r="26" spans="1:8" ht="15.6" customHeight="1" thickBot="1" x14ac:dyDescent="0.25">
      <c r="A26" s="248" t="s">
        <v>32</v>
      </c>
      <c r="B26" s="10" t="s">
        <v>33</v>
      </c>
      <c r="C26" s="15"/>
      <c r="D26" s="15"/>
      <c r="E26" s="9"/>
      <c r="F26" s="18"/>
      <c r="G26" s="17" t="str">
        <f t="shared" si="0"/>
        <v/>
      </c>
      <c r="H26" s="64" t="str">
        <f>IF(ISBLANK(G26)," ",(11602&amp;"."&amp;'Skriv inn'!$E$15&amp;"."&amp;'Skriv inn'!$E$16&amp;"."&amp;'Skriv inn'!$E$17))</f>
        <v>11602...</v>
      </c>
    </row>
    <row r="27" spans="1:8" ht="15.6" customHeight="1" thickBot="1" x14ac:dyDescent="0.25">
      <c r="A27" s="248"/>
      <c r="B27" s="8" t="s">
        <v>28</v>
      </c>
      <c r="C27" s="13"/>
      <c r="D27" s="13"/>
      <c r="E27" s="6"/>
      <c r="F27" s="17"/>
      <c r="G27" s="17" t="str">
        <f t="shared" si="0"/>
        <v/>
      </c>
      <c r="H27" s="64" t="str">
        <f>IF(ISBLANK(G27)," ",(11602&amp;"."&amp;'Skriv inn'!$E$15&amp;"."&amp;'Skriv inn'!$E$16&amp;"."&amp;'Skriv inn'!$E$17))</f>
        <v>11602...</v>
      </c>
    </row>
    <row r="28" spans="1:8" ht="15.6" customHeight="1" thickBot="1" x14ac:dyDescent="0.25">
      <c r="A28" s="249"/>
      <c r="B28" s="250"/>
      <c r="C28" s="250"/>
      <c r="D28" s="250"/>
      <c r="E28" s="250"/>
      <c r="F28" s="250"/>
      <c r="G28" s="21">
        <f>SUM(G10:G27)</f>
        <v>29.5</v>
      </c>
      <c r="H28" s="15"/>
    </row>
    <row r="29" spans="1:8" ht="15.6" customHeight="1" x14ac:dyDescent="0.2">
      <c r="A29" s="15" t="s">
        <v>35</v>
      </c>
      <c r="B29" s="10" t="s">
        <v>36</v>
      </c>
      <c r="C29" s="14">
        <v>614</v>
      </c>
      <c r="D29" s="251" t="s">
        <v>37</v>
      </c>
      <c r="E29" s="251"/>
      <c r="F29" s="251"/>
      <c r="G29" s="18">
        <f>Bakside!L41</f>
        <v>0</v>
      </c>
      <c r="H29" s="15" t="str">
        <f>IF(E29&lt;1,"",('Skriv inn'!$D$15&amp;".1602."&amp;'Skriv inn'!$D$16))</f>
        <v/>
      </c>
    </row>
    <row r="30" spans="1:8" ht="15.6" customHeight="1" x14ac:dyDescent="0.2">
      <c r="A30" s="12"/>
      <c r="B30" s="1" t="s">
        <v>36</v>
      </c>
      <c r="C30" s="19">
        <v>611</v>
      </c>
      <c r="D30" s="252" t="s">
        <v>37</v>
      </c>
      <c r="E30" s="252"/>
      <c r="F30" s="252"/>
      <c r="G30" s="20"/>
      <c r="H30" s="12"/>
    </row>
    <row r="31" spans="1:8" ht="15.6" customHeight="1" x14ac:dyDescent="0.2">
      <c r="A31" s="240" t="s">
        <v>34</v>
      </c>
      <c r="B31" s="247"/>
      <c r="C31" s="247"/>
      <c r="D31" s="247"/>
      <c r="E31" s="247"/>
      <c r="F31" s="247"/>
      <c r="G31" s="22">
        <f>G28-G29-G30</f>
        <v>29.5</v>
      </c>
      <c r="H31" s="12"/>
    </row>
    <row r="32" spans="1:8" ht="15.6" customHeight="1" x14ac:dyDescent="0.2">
      <c r="A32" s="12" t="s">
        <v>35</v>
      </c>
      <c r="B32" s="4" t="s">
        <v>12</v>
      </c>
      <c r="C32" s="233"/>
      <c r="D32" s="233"/>
      <c r="E32" s="247"/>
      <c r="F32" s="247"/>
      <c r="G32" s="20"/>
      <c r="H32" s="12"/>
    </row>
    <row r="33" spans="1:8" ht="15.6" customHeight="1" x14ac:dyDescent="0.2">
      <c r="A33" s="23" t="s">
        <v>38</v>
      </c>
      <c r="B33" s="4" t="s">
        <v>39</v>
      </c>
      <c r="C33" s="233"/>
      <c r="D33" s="233"/>
      <c r="E33" s="12"/>
      <c r="F33" s="12"/>
      <c r="G33" s="20"/>
      <c r="H33" s="12"/>
    </row>
    <row r="34" spans="1:8" ht="15.6" customHeight="1" thickBot="1" x14ac:dyDescent="0.25">
      <c r="A34" s="24" t="s">
        <v>40</v>
      </c>
      <c r="B34" s="25" t="s">
        <v>41</v>
      </c>
      <c r="C34" s="253" t="s">
        <v>42</v>
      </c>
      <c r="D34" s="254"/>
      <c r="E34" s="250"/>
      <c r="F34" s="250"/>
      <c r="G34" s="21">
        <f>G31-G32+G33</f>
        <v>29.5</v>
      </c>
      <c r="H34" s="13"/>
    </row>
    <row r="35" spans="1:8" ht="15" customHeight="1" x14ac:dyDescent="0.2">
      <c r="A35" s="279" t="s">
        <v>43</v>
      </c>
      <c r="B35" s="9" t="s">
        <v>44</v>
      </c>
      <c r="C35" s="269" t="s">
        <v>45</v>
      </c>
      <c r="D35" s="270"/>
      <c r="E35" s="270"/>
      <c r="F35" s="270"/>
      <c r="G35" s="267" t="s">
        <v>46</v>
      </c>
      <c r="H35" s="277"/>
    </row>
    <row r="36" spans="1:8" ht="15" customHeight="1" x14ac:dyDescent="0.2">
      <c r="A36" s="268"/>
      <c r="B36" s="276"/>
      <c r="C36" s="233"/>
      <c r="D36" s="233"/>
      <c r="E36" s="233"/>
      <c r="F36" s="233"/>
      <c r="G36" s="268"/>
      <c r="H36" s="247"/>
    </row>
    <row r="37" spans="1:8" ht="15" customHeight="1" x14ac:dyDescent="0.2">
      <c r="A37" s="268"/>
      <c r="B37" s="276"/>
      <c r="C37" s="233"/>
      <c r="D37" s="233"/>
      <c r="E37" s="233"/>
      <c r="F37" s="233"/>
      <c r="G37" s="268"/>
      <c r="H37" s="247"/>
    </row>
    <row r="38" spans="1:8" ht="15" customHeight="1" x14ac:dyDescent="0.2">
      <c r="A38" s="234" t="s">
        <v>47</v>
      </c>
      <c r="B38" s="264" t="s">
        <v>48</v>
      </c>
      <c r="C38" s="265"/>
      <c r="D38" s="265"/>
      <c r="E38" s="266"/>
      <c r="F38" s="271" t="s">
        <v>95</v>
      </c>
      <c r="G38" s="272"/>
      <c r="H38" s="273"/>
    </row>
    <row r="39" spans="1:8" ht="15" customHeight="1" x14ac:dyDescent="0.2">
      <c r="A39" s="234"/>
      <c r="B39" s="60" t="s">
        <v>44</v>
      </c>
      <c r="C39" s="255" t="s">
        <v>49</v>
      </c>
      <c r="D39" s="256"/>
      <c r="E39" s="257"/>
      <c r="F39" s="255" t="s">
        <v>50</v>
      </c>
      <c r="G39" s="274"/>
      <c r="H39" s="275"/>
    </row>
    <row r="40" spans="1:8" ht="15" customHeight="1" x14ac:dyDescent="0.2">
      <c r="A40" s="234"/>
      <c r="B40" s="278"/>
      <c r="C40" s="258"/>
      <c r="D40" s="259"/>
      <c r="E40" s="260"/>
      <c r="F40" s="258"/>
      <c r="G40" s="259"/>
      <c r="H40" s="260"/>
    </row>
    <row r="41" spans="1:8" ht="15" customHeight="1" x14ac:dyDescent="0.2">
      <c r="A41" s="234"/>
      <c r="B41" s="278"/>
      <c r="C41" s="261"/>
      <c r="D41" s="262"/>
      <c r="E41" s="263"/>
      <c r="F41" s="261"/>
      <c r="G41" s="262"/>
      <c r="H41" s="263"/>
    </row>
  </sheetData>
  <sheetProtection sheet="1" objects="1" scenarios="1"/>
  <dataConsolidate link="1">
    <dataRefs count="1">
      <dataRef ref="C6" sheet="Skriv inn" r:id="rId1"/>
    </dataRefs>
  </dataConsolidate>
  <mergeCells count="40">
    <mergeCell ref="A38:A41"/>
    <mergeCell ref="C39:E39"/>
    <mergeCell ref="C40:E41"/>
    <mergeCell ref="B38:E38"/>
    <mergeCell ref="G35:G37"/>
    <mergeCell ref="C35:F35"/>
    <mergeCell ref="F38:H38"/>
    <mergeCell ref="F40:H41"/>
    <mergeCell ref="F39:H39"/>
    <mergeCell ref="B36:B37"/>
    <mergeCell ref="C36:F37"/>
    <mergeCell ref="H35:H37"/>
    <mergeCell ref="B40:B41"/>
    <mergeCell ref="A35:A37"/>
    <mergeCell ref="C32:D32"/>
    <mergeCell ref="E32:F32"/>
    <mergeCell ref="C33:D33"/>
    <mergeCell ref="C34:D34"/>
    <mergeCell ref="E34:F34"/>
    <mergeCell ref="A23:A25"/>
    <mergeCell ref="A26:A27"/>
    <mergeCell ref="A31:B31"/>
    <mergeCell ref="A20:A22"/>
    <mergeCell ref="C31:F31"/>
    <mergeCell ref="A28:F28"/>
    <mergeCell ref="D29:F29"/>
    <mergeCell ref="D30:F30"/>
    <mergeCell ref="C7:E7"/>
    <mergeCell ref="A7:B8"/>
    <mergeCell ref="A9:B9"/>
    <mergeCell ref="A10:A11"/>
    <mergeCell ref="A17:A19"/>
    <mergeCell ref="A13:A16"/>
    <mergeCell ref="A1:E1"/>
    <mergeCell ref="G1:H1"/>
    <mergeCell ref="A3:A6"/>
    <mergeCell ref="C3:F3"/>
    <mergeCell ref="C4:D4"/>
    <mergeCell ref="E5:F5"/>
    <mergeCell ref="A2:H2"/>
  </mergeCells>
  <phoneticPr fontId="0" type="noConversion"/>
  <pageMargins left="0.21" right="0.28000000000000003" top="0.53" bottom="0.62" header="0.25" footer="0.5"/>
  <pageSetup paperSize="9" scale="97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</xdr:col>
                    <xdr:colOff>476250</xdr:colOff>
                    <xdr:row>19</xdr:row>
                    <xdr:rowOff>133350</xdr:rowOff>
                  </from>
                  <to>
                    <xdr:col>1</xdr:col>
                    <xdr:colOff>781050</xdr:colOff>
                    <xdr:row>20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>
                  <from>
                    <xdr:col>1</xdr:col>
                    <xdr:colOff>476250</xdr:colOff>
                    <xdr:row>20</xdr:row>
                    <xdr:rowOff>133350</xdr:rowOff>
                  </from>
                  <to>
                    <xdr:col>1</xdr:col>
                    <xdr:colOff>781050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1</xdr:col>
                    <xdr:colOff>219075</xdr:colOff>
                    <xdr:row>32</xdr:row>
                    <xdr:rowOff>133350</xdr:rowOff>
                  </from>
                  <to>
                    <xdr:col>1</xdr:col>
                    <xdr:colOff>523875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2</xdr:col>
                    <xdr:colOff>400050</xdr:colOff>
                    <xdr:row>32</xdr:row>
                    <xdr:rowOff>142875</xdr:rowOff>
                  </from>
                  <to>
                    <xdr:col>2</xdr:col>
                    <xdr:colOff>704850</xdr:colOff>
                    <xdr:row>33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tabColor theme="5" tint="0.39997558519241921"/>
    <pageSetUpPr fitToPage="1"/>
  </sheetPr>
  <dimension ref="A1:L48"/>
  <sheetViews>
    <sheetView showGridLines="0" zoomScaleNormal="100" workbookViewId="0">
      <selection activeCell="G28" sqref="G28"/>
    </sheetView>
  </sheetViews>
  <sheetFormatPr baseColWidth="10" defaultColWidth="11.42578125" defaultRowHeight="12.75" x14ac:dyDescent="0.2"/>
  <cols>
    <col min="1" max="1" width="10.28515625" bestFit="1" customWidth="1"/>
    <col min="2" max="2" width="7.28515625" customWidth="1"/>
    <col min="3" max="3" width="11.7109375" customWidth="1"/>
    <col min="4" max="4" width="5.5703125" bestFit="1" customWidth="1"/>
    <col min="5" max="5" width="9.28515625" customWidth="1"/>
    <col min="6" max="6" width="5" bestFit="1" customWidth="1"/>
    <col min="7" max="7" width="6.5703125" customWidth="1"/>
    <col min="8" max="8" width="8" bestFit="1" customWidth="1"/>
    <col min="9" max="9" width="12" customWidth="1"/>
    <col min="10" max="10" width="8.7109375" bestFit="1" customWidth="1"/>
    <col min="11" max="11" width="13.5703125" customWidth="1"/>
    <col min="12" max="12" width="10" bestFit="1" customWidth="1"/>
  </cols>
  <sheetData>
    <row r="1" spans="1:12" x14ac:dyDescent="0.2">
      <c r="A1" s="285" t="s">
        <v>51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7"/>
    </row>
    <row r="2" spans="1:12" x14ac:dyDescent="0.2">
      <c r="A2" s="289" t="s">
        <v>44</v>
      </c>
      <c r="B2" s="288" t="s">
        <v>0</v>
      </c>
      <c r="C2" s="288"/>
      <c r="D2" s="288" t="s">
        <v>52</v>
      </c>
      <c r="E2" s="288"/>
      <c r="F2" s="288" t="s">
        <v>53</v>
      </c>
      <c r="G2" s="288"/>
      <c r="H2" s="288"/>
      <c r="I2" s="1" t="s">
        <v>96</v>
      </c>
      <c r="J2" s="1" t="s">
        <v>54</v>
      </c>
      <c r="K2" s="1" t="s">
        <v>55</v>
      </c>
      <c r="L2" s="34" t="s">
        <v>56</v>
      </c>
    </row>
    <row r="3" spans="1:12" x14ac:dyDescent="0.2">
      <c r="A3" s="289"/>
      <c r="B3" s="1" t="s">
        <v>57</v>
      </c>
      <c r="C3" s="1" t="s">
        <v>58</v>
      </c>
      <c r="D3" s="1" t="s">
        <v>57</v>
      </c>
      <c r="E3" s="1" t="s">
        <v>58</v>
      </c>
      <c r="F3" s="1" t="s">
        <v>59</v>
      </c>
      <c r="G3" s="1" t="s">
        <v>60</v>
      </c>
      <c r="H3" s="1"/>
      <c r="I3" s="1"/>
      <c r="J3" s="1"/>
      <c r="K3" s="1"/>
      <c r="L3" s="34"/>
    </row>
    <row r="4" spans="1:12" x14ac:dyDescent="0.2">
      <c r="A4" s="35">
        <f>'Skriv inn'!E28</f>
        <v>0</v>
      </c>
      <c r="B4" s="36">
        <f>'Skriv inn'!G21</f>
        <v>0</v>
      </c>
      <c r="C4" s="68">
        <f>+'Skriv inn'!C27</f>
        <v>0</v>
      </c>
      <c r="D4" s="36">
        <f>'Skriv inn'!G22</f>
        <v>0</v>
      </c>
      <c r="E4" s="3">
        <f>+'Skriv inn'!C28</f>
        <v>0</v>
      </c>
      <c r="F4" s="37">
        <f>'Skriv inn'!G28</f>
        <v>5</v>
      </c>
      <c r="G4" s="37">
        <f>+'Skriv inn'!H28</f>
        <v>5</v>
      </c>
      <c r="H4" s="3"/>
      <c r="I4" s="37">
        <f>'Skriv inn'!I28</f>
        <v>0</v>
      </c>
      <c r="J4" s="3"/>
      <c r="K4" s="3"/>
      <c r="L4" s="38"/>
    </row>
    <row r="5" spans="1:12" x14ac:dyDescent="0.2">
      <c r="A5" s="35">
        <f>'Skriv inn'!E30</f>
        <v>0</v>
      </c>
      <c r="B5" s="36"/>
      <c r="C5" s="68">
        <f>+'Skriv inn'!C29</f>
        <v>0</v>
      </c>
      <c r="D5" s="36"/>
      <c r="E5" s="3">
        <f>+'Skriv inn'!C30</f>
        <v>0</v>
      </c>
      <c r="F5" s="37">
        <f>'Skriv inn'!G30</f>
        <v>0</v>
      </c>
      <c r="G5" s="37">
        <f>+'Skriv inn'!H30</f>
        <v>0</v>
      </c>
      <c r="H5" s="3"/>
      <c r="I5" s="37">
        <f>'Skriv inn'!I30</f>
        <v>0</v>
      </c>
      <c r="J5" s="3"/>
      <c r="K5" s="3"/>
      <c r="L5" s="38"/>
    </row>
    <row r="6" spans="1:12" x14ac:dyDescent="0.2">
      <c r="A6" s="35">
        <f>'Skriv inn'!E32</f>
        <v>0</v>
      </c>
      <c r="B6" s="36"/>
      <c r="C6" s="68">
        <f>+'Skriv inn'!C31</f>
        <v>0</v>
      </c>
      <c r="D6" s="36"/>
      <c r="E6" s="3">
        <f>+'Skriv inn'!C32</f>
        <v>0</v>
      </c>
      <c r="F6" s="37">
        <f>'Skriv inn'!G32</f>
        <v>0</v>
      </c>
      <c r="G6" s="37">
        <f>+'Skriv inn'!H32</f>
        <v>0</v>
      </c>
      <c r="H6" s="3"/>
      <c r="I6" s="37">
        <f>'Skriv inn'!I32</f>
        <v>0</v>
      </c>
      <c r="J6" s="3"/>
      <c r="K6" s="3"/>
      <c r="L6" s="38"/>
    </row>
    <row r="7" spans="1:12" x14ac:dyDescent="0.2">
      <c r="A7" s="35">
        <f>'Skriv inn'!E34</f>
        <v>0</v>
      </c>
      <c r="B7" s="36"/>
      <c r="C7" s="68">
        <f>+'Skriv inn'!C33</f>
        <v>0</v>
      </c>
      <c r="D7" s="36"/>
      <c r="E7" s="3">
        <f>+'Skriv inn'!C34</f>
        <v>0</v>
      </c>
      <c r="F7" s="37">
        <f>'Skriv inn'!G34</f>
        <v>0</v>
      </c>
      <c r="G7" s="37">
        <f>+'Skriv inn'!H34</f>
        <v>0</v>
      </c>
      <c r="H7" s="3"/>
      <c r="I7" s="37">
        <f>'Skriv inn'!I34</f>
        <v>0</v>
      </c>
      <c r="J7" s="3"/>
      <c r="K7" s="3"/>
      <c r="L7" s="38"/>
    </row>
    <row r="8" spans="1:12" x14ac:dyDescent="0.2">
      <c r="A8" s="35"/>
      <c r="B8" s="36"/>
      <c r="C8" s="3"/>
      <c r="D8" s="36"/>
      <c r="E8" s="3"/>
      <c r="F8" s="37"/>
      <c r="G8" s="37"/>
      <c r="H8" s="3"/>
      <c r="I8" s="3"/>
      <c r="J8" s="3"/>
      <c r="K8" s="3"/>
      <c r="L8" s="38"/>
    </row>
    <row r="9" spans="1:12" x14ac:dyDescent="0.2">
      <c r="A9" s="35"/>
      <c r="B9" s="36"/>
      <c r="C9" s="3"/>
      <c r="D9" s="36"/>
      <c r="E9" s="3"/>
      <c r="F9" s="37"/>
      <c r="G9" s="37"/>
      <c r="H9" s="3"/>
      <c r="I9" s="3"/>
      <c r="J9" s="3"/>
      <c r="K9" s="3"/>
      <c r="L9" s="38"/>
    </row>
    <row r="10" spans="1:12" x14ac:dyDescent="0.2">
      <c r="A10" s="35"/>
      <c r="B10" s="36"/>
      <c r="C10" s="3"/>
      <c r="D10" s="36"/>
      <c r="E10" s="3"/>
      <c r="F10" s="37"/>
      <c r="G10" s="37"/>
      <c r="H10" s="3"/>
      <c r="I10" s="3"/>
      <c r="J10" s="3"/>
      <c r="K10" s="3"/>
      <c r="L10" s="38"/>
    </row>
    <row r="11" spans="1:12" x14ac:dyDescent="0.2">
      <c r="A11" s="35"/>
      <c r="B11" s="36"/>
      <c r="C11" s="3"/>
      <c r="D11" s="36"/>
      <c r="E11" s="3"/>
      <c r="F11" s="37"/>
      <c r="G11" s="37"/>
      <c r="H11" s="3"/>
      <c r="I11" s="3"/>
      <c r="J11" s="3"/>
      <c r="K11" s="3"/>
      <c r="L11" s="38"/>
    </row>
    <row r="12" spans="1:12" x14ac:dyDescent="0.2">
      <c r="A12" s="35"/>
      <c r="B12" s="36"/>
      <c r="C12" s="3"/>
      <c r="D12" s="36"/>
      <c r="E12" s="3"/>
      <c r="F12" s="37"/>
      <c r="G12" s="37"/>
      <c r="H12" s="3"/>
      <c r="I12" s="3"/>
      <c r="J12" s="3"/>
      <c r="K12" s="3"/>
      <c r="L12" s="38"/>
    </row>
    <row r="13" spans="1:12" x14ac:dyDescent="0.2">
      <c r="A13" s="35"/>
      <c r="B13" s="36"/>
      <c r="C13" s="3"/>
      <c r="D13" s="36"/>
      <c r="E13" s="3"/>
      <c r="F13" s="37"/>
      <c r="G13" s="37"/>
      <c r="H13" s="3"/>
      <c r="I13" s="3"/>
      <c r="J13" s="3"/>
      <c r="K13" s="3"/>
      <c r="L13" s="38"/>
    </row>
    <row r="14" spans="1:12" x14ac:dyDescent="0.2">
      <c r="A14" s="35"/>
      <c r="B14" s="36"/>
      <c r="C14" s="3"/>
      <c r="D14" s="36"/>
      <c r="E14" s="3"/>
      <c r="F14" s="3"/>
      <c r="G14" s="3"/>
      <c r="H14" s="3"/>
      <c r="I14" s="3"/>
      <c r="J14" s="3"/>
      <c r="K14" s="3"/>
      <c r="L14" s="38"/>
    </row>
    <row r="15" spans="1:12" x14ac:dyDescent="0.2">
      <c r="A15" s="303" t="s">
        <v>61</v>
      </c>
      <c r="B15" s="304"/>
      <c r="C15" s="304"/>
      <c r="D15" s="304"/>
      <c r="E15" s="305"/>
      <c r="F15" s="3">
        <f>SUM(F4:F14)</f>
        <v>5</v>
      </c>
      <c r="G15" s="3">
        <f>SUM(G4:G14)</f>
        <v>5</v>
      </c>
      <c r="H15" s="3">
        <f>SUM(H4:H14)</f>
        <v>0</v>
      </c>
      <c r="I15" s="61">
        <f>SUM(I4:I13)</f>
        <v>0</v>
      </c>
      <c r="J15" s="296"/>
      <c r="K15" s="297"/>
      <c r="L15" s="298"/>
    </row>
    <row r="16" spans="1:12" x14ac:dyDescent="0.2">
      <c r="A16" s="293" t="s">
        <v>62</v>
      </c>
      <c r="B16" s="294"/>
      <c r="C16" s="294"/>
      <c r="D16" s="294"/>
      <c r="E16" s="295"/>
      <c r="F16" s="306"/>
      <c r="G16" s="227"/>
      <c r="H16" s="228"/>
      <c r="I16" s="299"/>
      <c r="J16" s="300"/>
      <c r="K16" s="300"/>
      <c r="L16" s="301"/>
    </row>
    <row r="17" spans="1:12" x14ac:dyDescent="0.2">
      <c r="A17" s="293" t="s">
        <v>63</v>
      </c>
      <c r="B17" s="294"/>
      <c r="C17" s="294"/>
      <c r="D17" s="294"/>
      <c r="E17" s="295"/>
      <c r="F17" s="306"/>
      <c r="G17" s="227"/>
      <c r="H17" s="228"/>
      <c r="I17" s="302"/>
      <c r="J17" s="300"/>
      <c r="K17" s="300"/>
      <c r="L17" s="301"/>
    </row>
    <row r="18" spans="1:12" ht="13.5" thickBot="1" x14ac:dyDescent="0.25">
      <c r="A18" s="290"/>
      <c r="B18" s="291"/>
      <c r="C18" s="291"/>
      <c r="D18" s="291"/>
      <c r="E18" s="291"/>
      <c r="F18" s="291"/>
      <c r="G18" s="291"/>
      <c r="H18" s="291"/>
      <c r="I18" s="291"/>
      <c r="J18" s="291"/>
      <c r="K18" s="291"/>
      <c r="L18" s="292"/>
    </row>
    <row r="19" spans="1:12" ht="13.5" thickBot="1" x14ac:dyDescent="0.25"/>
    <row r="20" spans="1:12" x14ac:dyDescent="0.2">
      <c r="A20" s="310" t="s">
        <v>75</v>
      </c>
      <c r="B20" s="311"/>
      <c r="C20" s="311"/>
      <c r="D20" s="311"/>
      <c r="E20" s="311"/>
      <c r="F20" s="311"/>
      <c r="G20" s="311"/>
      <c r="H20" s="311"/>
      <c r="I20" s="311"/>
      <c r="J20" s="311"/>
      <c r="K20" s="311"/>
      <c r="L20" s="312"/>
    </row>
    <row r="21" spans="1:12" x14ac:dyDescent="0.2">
      <c r="A21" s="39" t="s">
        <v>80</v>
      </c>
      <c r="L21" s="40"/>
    </row>
    <row r="22" spans="1:12" x14ac:dyDescent="0.2">
      <c r="A22" s="39" t="str">
        <f>IF(ISBLANK('Skriv inn'!D39),"",'Skriv inn'!D39)</f>
        <v/>
      </c>
      <c r="L22" s="40"/>
    </row>
    <row r="23" spans="1:12" x14ac:dyDescent="0.2">
      <c r="A23" s="39" t="str">
        <f>IF(ISBLANK('Skriv inn'!D40),"",'Skriv inn'!D40)</f>
        <v/>
      </c>
      <c r="L23" s="40"/>
    </row>
    <row r="24" spans="1:12" x14ac:dyDescent="0.2">
      <c r="A24" s="39" t="str">
        <f>IF(ISBLANK('Skriv inn'!D41),"",'Skriv inn'!D41)</f>
        <v/>
      </c>
      <c r="L24" s="40"/>
    </row>
    <row r="25" spans="1:12" x14ac:dyDescent="0.2">
      <c r="A25" s="39" t="str">
        <f>IF(ISBLANK('Skriv inn'!D42),"",'Skriv inn'!D42)</f>
        <v/>
      </c>
      <c r="L25" s="40"/>
    </row>
    <row r="26" spans="1:12" x14ac:dyDescent="0.2">
      <c r="A26" s="39"/>
      <c r="L26" s="40"/>
    </row>
    <row r="27" spans="1:12" x14ac:dyDescent="0.2">
      <c r="A27" s="39"/>
      <c r="L27" s="40"/>
    </row>
    <row r="28" spans="1:12" x14ac:dyDescent="0.2">
      <c r="A28" s="39"/>
      <c r="L28" s="40"/>
    </row>
    <row r="29" spans="1:12" x14ac:dyDescent="0.2">
      <c r="A29" s="39"/>
      <c r="L29" s="40"/>
    </row>
    <row r="30" spans="1:12" x14ac:dyDescent="0.2">
      <c r="A30" s="39"/>
      <c r="L30" s="40"/>
    </row>
    <row r="31" spans="1:12" ht="13.5" thickBot="1" x14ac:dyDescent="0.25">
      <c r="A31" s="41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3"/>
    </row>
    <row r="32" spans="1:12" ht="13.5" thickBot="1" x14ac:dyDescent="0.25"/>
    <row r="33" spans="1:12" x14ac:dyDescent="0.2">
      <c r="A33" s="307" t="s">
        <v>64</v>
      </c>
      <c r="B33" s="308"/>
      <c r="C33" s="308"/>
      <c r="D33" s="308"/>
      <c r="E33" s="308"/>
      <c r="F33" s="308"/>
      <c r="G33" s="308"/>
      <c r="H33" s="308"/>
      <c r="I33" s="308"/>
      <c r="J33" s="308"/>
      <c r="K33" s="308"/>
      <c r="L33" s="309"/>
    </row>
    <row r="34" spans="1:12" x14ac:dyDescent="0.2">
      <c r="A34" s="283" t="s">
        <v>65</v>
      </c>
      <c r="B34" s="247" t="s">
        <v>44</v>
      </c>
      <c r="C34" s="247" t="s">
        <v>68</v>
      </c>
      <c r="D34" s="247"/>
      <c r="E34" s="247"/>
      <c r="F34" s="247"/>
      <c r="G34" s="247"/>
      <c r="H34" s="247"/>
      <c r="I34" s="247" t="s">
        <v>66</v>
      </c>
      <c r="J34" s="247"/>
      <c r="K34" s="247"/>
      <c r="L34" s="313" t="s">
        <v>17</v>
      </c>
    </row>
    <row r="35" spans="1:12" x14ac:dyDescent="0.2">
      <c r="A35" s="283"/>
      <c r="B35" s="247"/>
      <c r="C35" s="247"/>
      <c r="D35" s="247"/>
      <c r="E35" s="247"/>
      <c r="F35" s="247"/>
      <c r="G35" s="247"/>
      <c r="H35" s="247"/>
      <c r="I35" s="12" t="s">
        <v>67</v>
      </c>
      <c r="J35" s="12" t="s">
        <v>17</v>
      </c>
      <c r="K35" s="12" t="s">
        <v>11</v>
      </c>
      <c r="L35" s="313"/>
    </row>
    <row r="36" spans="1:12" x14ac:dyDescent="0.2">
      <c r="A36" s="283"/>
      <c r="B36" s="35"/>
      <c r="C36" s="3">
        <f>+'Skriv inn'!E54</f>
        <v>0</v>
      </c>
      <c r="D36" s="233" t="s">
        <v>69</v>
      </c>
      <c r="E36" s="233"/>
      <c r="F36" s="233"/>
      <c r="G36" s="3"/>
      <c r="H36" s="20">
        <v>188</v>
      </c>
      <c r="I36" s="3"/>
      <c r="J36" s="3"/>
      <c r="K36" s="3"/>
      <c r="L36" s="44">
        <f>+H36*C36</f>
        <v>0</v>
      </c>
    </row>
    <row r="37" spans="1:12" x14ac:dyDescent="0.2">
      <c r="A37" s="283"/>
      <c r="B37" s="35"/>
      <c r="C37" s="3">
        <f>+'Skriv inn'!E55</f>
        <v>0</v>
      </c>
      <c r="D37" s="233" t="s">
        <v>70</v>
      </c>
      <c r="E37" s="233"/>
      <c r="F37" s="233"/>
      <c r="G37" s="3"/>
      <c r="H37" s="20">
        <v>282</v>
      </c>
      <c r="I37" s="3"/>
      <c r="J37" s="3"/>
      <c r="K37" s="3"/>
      <c r="L37" s="44">
        <f t="shared" ref="L37:L38" si="0">+H37*C37</f>
        <v>0</v>
      </c>
    </row>
    <row r="38" spans="1:12" x14ac:dyDescent="0.2">
      <c r="A38" s="283"/>
      <c r="B38" s="35"/>
      <c r="C38" s="3">
        <f>+'Skriv inn'!E56</f>
        <v>0</v>
      </c>
      <c r="D38" s="233" t="s">
        <v>71</v>
      </c>
      <c r="E38" s="233"/>
      <c r="F38" s="233"/>
      <c r="G38" s="3"/>
      <c r="H38" s="20">
        <v>470</v>
      </c>
      <c r="I38" s="3"/>
      <c r="J38" s="3"/>
      <c r="K38" s="3"/>
      <c r="L38" s="44">
        <f t="shared" si="0"/>
        <v>0</v>
      </c>
    </row>
    <row r="39" spans="1:12" x14ac:dyDescent="0.2">
      <c r="A39" s="283"/>
      <c r="B39" s="35"/>
      <c r="C39" s="233"/>
      <c r="D39" s="233"/>
      <c r="E39" s="233"/>
      <c r="F39" s="233"/>
      <c r="G39" s="233"/>
      <c r="H39" s="233"/>
      <c r="I39" s="3"/>
      <c r="J39" s="3"/>
      <c r="K39" s="3"/>
      <c r="L39" s="44"/>
    </row>
    <row r="40" spans="1:12" x14ac:dyDescent="0.2">
      <c r="A40" s="283"/>
      <c r="B40" s="35"/>
      <c r="C40" s="233"/>
      <c r="D40" s="233"/>
      <c r="E40" s="233"/>
      <c r="F40" s="233"/>
      <c r="G40" s="233"/>
      <c r="H40" s="233"/>
      <c r="I40" s="3"/>
      <c r="J40" s="3"/>
      <c r="K40" s="3"/>
      <c r="L40" s="44"/>
    </row>
    <row r="41" spans="1:12" ht="13.5" thickBot="1" x14ac:dyDescent="0.25">
      <c r="A41" s="314"/>
      <c r="B41" s="45"/>
      <c r="C41" s="315" t="s">
        <v>72</v>
      </c>
      <c r="D41" s="315"/>
      <c r="E41" s="315"/>
      <c r="F41" s="315"/>
      <c r="G41" s="315"/>
      <c r="H41" s="315"/>
      <c r="I41" s="315"/>
      <c r="J41" s="315"/>
      <c r="K41" s="315"/>
      <c r="L41" s="46">
        <f>SUM(L36:L40)</f>
        <v>0</v>
      </c>
    </row>
    <row r="42" spans="1:12" x14ac:dyDescent="0.2">
      <c r="A42" s="282" t="s">
        <v>73</v>
      </c>
      <c r="B42" s="47"/>
      <c r="C42" s="284">
        <f>'Skriv inn'!D45</f>
        <v>0</v>
      </c>
      <c r="D42" s="284"/>
      <c r="E42" s="284"/>
      <c r="F42" s="284"/>
      <c r="G42" s="284"/>
      <c r="H42" s="284"/>
      <c r="I42" s="48"/>
      <c r="J42" s="48"/>
      <c r="K42" s="48"/>
      <c r="L42" s="49">
        <f>'Skriv inn'!G45</f>
        <v>0</v>
      </c>
    </row>
    <row r="43" spans="1:12" x14ac:dyDescent="0.2">
      <c r="A43" s="283"/>
      <c r="B43" s="35"/>
      <c r="C43" s="233">
        <f>'Skriv inn'!D46</f>
        <v>0</v>
      </c>
      <c r="D43" s="233"/>
      <c r="E43" s="233"/>
      <c r="F43" s="233"/>
      <c r="G43" s="233"/>
      <c r="H43" s="233"/>
      <c r="I43" s="3"/>
      <c r="J43" s="3"/>
      <c r="K43" s="3"/>
      <c r="L43" s="44">
        <f>'Skriv inn'!G46</f>
        <v>0</v>
      </c>
    </row>
    <row r="44" spans="1:12" x14ac:dyDescent="0.2">
      <c r="A44" s="283"/>
      <c r="B44" s="35"/>
      <c r="C44" s="233">
        <f>'Skriv inn'!D47</f>
        <v>0</v>
      </c>
      <c r="D44" s="233"/>
      <c r="E44" s="233"/>
      <c r="F44" s="233"/>
      <c r="G44" s="233"/>
      <c r="H44" s="233"/>
      <c r="I44" s="3"/>
      <c r="J44" s="3"/>
      <c r="K44" s="3"/>
      <c r="L44" s="44">
        <f>'Skriv inn'!G47</f>
        <v>0</v>
      </c>
    </row>
    <row r="45" spans="1:12" x14ac:dyDescent="0.2">
      <c r="A45" s="283"/>
      <c r="B45" s="35"/>
      <c r="C45" s="233">
        <f>'Skriv inn'!D48</f>
        <v>0</v>
      </c>
      <c r="D45" s="233"/>
      <c r="E45" s="233"/>
      <c r="F45" s="233"/>
      <c r="G45" s="233"/>
      <c r="H45" s="233"/>
      <c r="I45" s="3"/>
      <c r="J45" s="3"/>
      <c r="K45" s="3"/>
      <c r="L45" s="44">
        <f>'Skriv inn'!G48</f>
        <v>0</v>
      </c>
    </row>
    <row r="46" spans="1:12" x14ac:dyDescent="0.2">
      <c r="A46" s="283"/>
      <c r="B46" s="35"/>
      <c r="C46" s="233" t="s">
        <v>92</v>
      </c>
      <c r="D46" s="233"/>
      <c r="E46" s="233"/>
      <c r="F46" s="233"/>
      <c r="G46" s="233"/>
      <c r="H46" s="233"/>
      <c r="I46" s="3"/>
      <c r="J46" s="3"/>
      <c r="K46" s="3"/>
      <c r="L46" s="44">
        <f>'Skriv inn'!G50</f>
        <v>0</v>
      </c>
    </row>
    <row r="47" spans="1:12" x14ac:dyDescent="0.2">
      <c r="A47" s="283"/>
      <c r="B47" s="35"/>
      <c r="C47" s="233"/>
      <c r="D47" s="233"/>
      <c r="E47" s="233"/>
      <c r="F47" s="233"/>
      <c r="G47" s="233"/>
      <c r="H47" s="233"/>
      <c r="I47" s="3"/>
      <c r="J47" s="3"/>
      <c r="K47" s="3"/>
      <c r="L47" s="44"/>
    </row>
    <row r="48" spans="1:12" ht="13.5" thickBot="1" x14ac:dyDescent="0.25">
      <c r="A48" s="280" t="s">
        <v>74</v>
      </c>
      <c r="B48" s="281"/>
      <c r="C48" s="281"/>
      <c r="D48" s="281"/>
      <c r="E48" s="281"/>
      <c r="F48" s="281"/>
      <c r="G48" s="281"/>
      <c r="H48" s="281"/>
      <c r="I48" s="281"/>
      <c r="J48" s="281"/>
      <c r="K48" s="281"/>
      <c r="L48" s="50">
        <f>SUM(L42:L47)</f>
        <v>0</v>
      </c>
    </row>
  </sheetData>
  <sheetProtection sheet="1" objects="1" scenarios="1"/>
  <dataConsolidate/>
  <mergeCells count="34">
    <mergeCell ref="A33:L33"/>
    <mergeCell ref="I34:K34"/>
    <mergeCell ref="B34:B35"/>
    <mergeCell ref="A20:L20"/>
    <mergeCell ref="D38:F38"/>
    <mergeCell ref="D37:F37"/>
    <mergeCell ref="D36:F36"/>
    <mergeCell ref="C34:H35"/>
    <mergeCell ref="L34:L35"/>
    <mergeCell ref="A34:A41"/>
    <mergeCell ref="C39:H39"/>
    <mergeCell ref="C40:H40"/>
    <mergeCell ref="C41:K41"/>
    <mergeCell ref="A18:L18"/>
    <mergeCell ref="A16:E16"/>
    <mergeCell ref="A17:E17"/>
    <mergeCell ref="J15:L15"/>
    <mergeCell ref="I16:L17"/>
    <mergeCell ref="A15:E15"/>
    <mergeCell ref="F16:H16"/>
    <mergeCell ref="F17:H17"/>
    <mergeCell ref="A1:L1"/>
    <mergeCell ref="B2:C2"/>
    <mergeCell ref="D2:E2"/>
    <mergeCell ref="F2:H2"/>
    <mergeCell ref="A2:A3"/>
    <mergeCell ref="A48:K48"/>
    <mergeCell ref="A42:A47"/>
    <mergeCell ref="C42:H42"/>
    <mergeCell ref="C43:H43"/>
    <mergeCell ref="C44:H44"/>
    <mergeCell ref="C45:H45"/>
    <mergeCell ref="C46:H46"/>
    <mergeCell ref="C47:H47"/>
  </mergeCells>
  <phoneticPr fontId="0" type="noConversion"/>
  <pageMargins left="0.19685039370078741" right="7.874015748031496E-2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"/>
  <sheetViews>
    <sheetView workbookViewId="0">
      <selection activeCell="M32" sqref="M32"/>
    </sheetView>
  </sheetViews>
  <sheetFormatPr baseColWidth="10" defaultRowHeight="12.75" x14ac:dyDescent="0.2"/>
  <sheetData/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2:B10"/>
  <sheetViews>
    <sheetView workbookViewId="0">
      <selection activeCell="D33" sqref="D33"/>
    </sheetView>
  </sheetViews>
  <sheetFormatPr baseColWidth="10" defaultRowHeight="12.75" x14ac:dyDescent="0.2"/>
  <cols>
    <col min="1" max="1" width="18" bestFit="1" customWidth="1"/>
  </cols>
  <sheetData>
    <row r="2" spans="1:2" x14ac:dyDescent="0.2">
      <c r="A2" s="63" t="s">
        <v>99</v>
      </c>
      <c r="B2">
        <v>369</v>
      </c>
    </row>
    <row r="3" spans="1:2" x14ac:dyDescent="0.2">
      <c r="A3" s="63" t="s">
        <v>100</v>
      </c>
      <c r="B3">
        <v>686</v>
      </c>
    </row>
    <row r="4" spans="1:2" x14ac:dyDescent="0.2">
      <c r="A4" s="63" t="s">
        <v>101</v>
      </c>
      <c r="B4">
        <v>940</v>
      </c>
    </row>
    <row r="5" spans="1:2" x14ac:dyDescent="0.2">
      <c r="A5" s="63" t="s">
        <v>102</v>
      </c>
      <c r="B5">
        <v>435</v>
      </c>
    </row>
    <row r="6" spans="1:2" x14ac:dyDescent="0.2">
      <c r="A6" s="63" t="s">
        <v>103</v>
      </c>
      <c r="B6" s="65">
        <v>4.9000000000000004</v>
      </c>
    </row>
    <row r="7" spans="1:2" x14ac:dyDescent="0.2">
      <c r="A7" s="63" t="s">
        <v>94</v>
      </c>
      <c r="B7" s="65">
        <v>1</v>
      </c>
    </row>
    <row r="8" spans="1:2" x14ac:dyDescent="0.2">
      <c r="A8" s="63" t="s">
        <v>104</v>
      </c>
      <c r="B8" s="65">
        <v>1</v>
      </c>
    </row>
    <row r="9" spans="1:2" x14ac:dyDescent="0.2">
      <c r="A9" s="63" t="s">
        <v>106</v>
      </c>
      <c r="B9" s="65">
        <v>4.9000000000000004</v>
      </c>
    </row>
    <row r="10" spans="1:2" x14ac:dyDescent="0.2">
      <c r="A10" s="63" t="s">
        <v>97</v>
      </c>
      <c r="B10" s="65">
        <v>2.95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6</vt:i4>
      </vt:variant>
      <vt:variant>
        <vt:lpstr>Navngitte områder</vt:lpstr>
      </vt:variant>
      <vt:variant>
        <vt:i4>2</vt:i4>
      </vt:variant>
    </vt:vector>
  </HeadingPairs>
  <TitlesOfParts>
    <vt:vector size="8" baseType="lpstr">
      <vt:lpstr>Skriv inn</vt:lpstr>
      <vt:lpstr>Forside</vt:lpstr>
      <vt:lpstr>Bakside</vt:lpstr>
      <vt:lpstr>Bruksanvisning</vt:lpstr>
      <vt:lpstr>Satser</vt:lpstr>
      <vt:lpstr>Ark1</vt:lpstr>
      <vt:lpstr>Bakside!Utskriftsområde</vt:lpstr>
      <vt:lpstr>Forside!Utskriftsområde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2017-01-09T06:51:00Z</dcterms:created>
  <dcterms:modified xsi:type="dcterms:W3CDTF">2024-03-19T09:19:07Z</dcterms:modified>
</cp:coreProperties>
</file>